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95" yWindow="165" windowWidth="19440" windowHeight="8880"/>
  </bookViews>
  <sheets>
    <sheet name="Измененный (2)" sheetId="2" r:id="rId1"/>
  </sheets>
  <definedNames>
    <definedName name="_xlnm.Print_Area" localSheetId="0">'Измененный (2)'!$A$1:$J$289</definedName>
  </definedNames>
  <calcPr calcId="125725"/>
</workbook>
</file>

<file path=xl/calcChain.xml><?xml version="1.0" encoding="utf-8"?>
<calcChain xmlns="http://schemas.openxmlformats.org/spreadsheetml/2006/main">
  <c r="E148" i="2"/>
  <c r="E147"/>
  <c r="E144"/>
  <c r="E111"/>
  <c r="E188"/>
  <c r="E135"/>
  <c r="E250"/>
  <c r="D250" s="1"/>
  <c r="E249"/>
  <c r="E193"/>
  <c r="E136"/>
  <c r="D136" s="1"/>
  <c r="D235"/>
  <c r="D230"/>
  <c r="D229"/>
  <c r="D228"/>
  <c r="D227"/>
  <c r="D225"/>
  <c r="E223"/>
  <c r="H231"/>
  <c r="D231" s="1"/>
  <c r="H223"/>
  <c r="H236"/>
  <c r="E166"/>
  <c r="D249"/>
  <c r="E248"/>
  <c r="D248" s="1"/>
  <c r="E247"/>
  <c r="D247" s="1"/>
  <c r="E246"/>
  <c r="D246" s="1"/>
  <c r="E245"/>
  <c r="D245" s="1"/>
  <c r="E244"/>
  <c r="D244" s="1"/>
  <c r="E243"/>
  <c r="D243" s="1"/>
  <c r="D242"/>
  <c r="E241"/>
  <c r="D241" s="1"/>
  <c r="E240"/>
  <c r="D240" s="1"/>
  <c r="E239"/>
  <c r="D239" s="1"/>
  <c r="E238"/>
  <c r="D238" s="1"/>
  <c r="D262"/>
  <c r="D261"/>
  <c r="D260"/>
  <c r="D259"/>
  <c r="D258"/>
  <c r="D257"/>
  <c r="D256"/>
  <c r="D255"/>
  <c r="D254"/>
  <c r="D253"/>
  <c r="D252"/>
  <c r="D251"/>
  <c r="D275"/>
  <c r="D274"/>
  <c r="D273"/>
  <c r="D272"/>
  <c r="D271"/>
  <c r="D270"/>
  <c r="D269"/>
  <c r="D268"/>
  <c r="D266"/>
  <c r="D267"/>
  <c r="D265"/>
  <c r="D264"/>
  <c r="D192"/>
  <c r="D191"/>
  <c r="E190"/>
  <c r="D190" s="1"/>
  <c r="E189"/>
  <c r="D189" s="1"/>
  <c r="D188"/>
  <c r="E187"/>
  <c r="D187" s="1"/>
  <c r="E186"/>
  <c r="D186" s="1"/>
  <c r="D185"/>
  <c r="E184"/>
  <c r="D184" s="1"/>
  <c r="E183"/>
  <c r="D183" s="1"/>
  <c r="E182"/>
  <c r="D182" s="1"/>
  <c r="E181"/>
  <c r="D181" s="1"/>
  <c r="H179"/>
  <c r="D205"/>
  <c r="D204"/>
  <c r="D203"/>
  <c r="D202"/>
  <c r="D201"/>
  <c r="D200"/>
  <c r="D199"/>
  <c r="D198"/>
  <c r="D197"/>
  <c r="D196"/>
  <c r="D195"/>
  <c r="D194"/>
  <c r="D218"/>
  <c r="D217"/>
  <c r="D216"/>
  <c r="D215"/>
  <c r="D214"/>
  <c r="D213"/>
  <c r="D212"/>
  <c r="D211"/>
  <c r="D210"/>
  <c r="D209"/>
  <c r="D208"/>
  <c r="D207"/>
  <c r="D148"/>
  <c r="D147"/>
  <c r="D146"/>
  <c r="D145"/>
  <c r="D144"/>
  <c r="D143"/>
  <c r="D142"/>
  <c r="D140"/>
  <c r="D139"/>
  <c r="D138"/>
  <c r="D137"/>
  <c r="D193"/>
  <c r="D178"/>
  <c r="D173"/>
  <c r="D172"/>
  <c r="D171"/>
  <c r="D170"/>
  <c r="D168"/>
  <c r="H174"/>
  <c r="D174" s="1"/>
  <c r="H166"/>
  <c r="H263"/>
  <c r="D263" s="1"/>
  <c r="H206"/>
  <c r="D206" s="1"/>
  <c r="D135"/>
  <c r="D128"/>
  <c r="E124"/>
  <c r="H122"/>
  <c r="H149"/>
  <c r="D149" s="1"/>
  <c r="D161"/>
  <c r="D160"/>
  <c r="D159"/>
  <c r="D158"/>
  <c r="D157"/>
  <c r="D156"/>
  <c r="D155"/>
  <c r="D154"/>
  <c r="D153"/>
  <c r="D152"/>
  <c r="D150"/>
  <c r="E134"/>
  <c r="D134" s="1"/>
  <c r="E133"/>
  <c r="D133" s="1"/>
  <c r="E132"/>
  <c r="D132" s="1"/>
  <c r="E131"/>
  <c r="D131" s="1"/>
  <c r="E130"/>
  <c r="D130" s="1"/>
  <c r="E129"/>
  <c r="D129" s="1"/>
  <c r="E127"/>
  <c r="D127" s="1"/>
  <c r="E125"/>
  <c r="D125" s="1"/>
  <c r="E126"/>
  <c r="D126" s="1"/>
  <c r="H109"/>
  <c r="D121"/>
  <c r="H117"/>
  <c r="D117" s="1"/>
  <c r="D116"/>
  <c r="D115"/>
  <c r="D111"/>
  <c r="E109"/>
  <c r="D109" s="1"/>
  <c r="H92"/>
  <c r="E122" l="1"/>
  <c r="D122" s="1"/>
  <c r="E236"/>
  <c r="D223"/>
  <c r="E179"/>
  <c r="D179" s="1"/>
  <c r="D113"/>
  <c r="D166"/>
  <c r="D236"/>
  <c r="D124"/>
  <c r="I57" l="1"/>
  <c r="I55"/>
  <c r="I60" l="1"/>
</calcChain>
</file>

<file path=xl/sharedStrings.xml><?xml version="1.0" encoding="utf-8"?>
<sst xmlns="http://schemas.openxmlformats.org/spreadsheetml/2006/main" count="337" uniqueCount="156">
  <si>
    <t>УТВЕРЖДАЮ:</t>
  </si>
  <si>
    <t>(Руководитель муниципального учреждения)</t>
  </si>
  <si>
    <t>(подпись) (расшифровка подписи)</t>
  </si>
  <si>
    <t>СОГЛАСОВАНО:</t>
  </si>
  <si>
    <t>(Руководитель отраслевого подразделения)</t>
  </si>
  <si>
    <t>ПЛАН ФИНАНСОВО-ХОЗЯЙСТВЕННОЙ</t>
  </si>
  <si>
    <t>ДЕЯТЕЛЬНОСТИ МУНИЦИПАЛЬНЫХ УЧРЕЖДЕНИЙ</t>
  </si>
  <si>
    <t>Наименование учреждения</t>
  </si>
  <si>
    <t>форма по ОКУД</t>
  </si>
  <si>
    <t>по ОКПО</t>
  </si>
  <si>
    <t>Наименование органа, осуществляющего</t>
  </si>
  <si>
    <t xml:space="preserve"> Управления образования администрации</t>
  </si>
  <si>
    <t>функции и полномочия учредителя</t>
  </si>
  <si>
    <t>города Кемерово</t>
  </si>
  <si>
    <t>Глава по БК</t>
  </si>
  <si>
    <t>Адрес фактического местонахождения</t>
  </si>
  <si>
    <t>по ОКАТО</t>
  </si>
  <si>
    <t>по ОКЕИ</t>
  </si>
  <si>
    <t>Код причины постановки на учет (КПП)</t>
  </si>
  <si>
    <t>по ОКВ</t>
  </si>
  <si>
    <t>Единица измерения: руб.</t>
  </si>
  <si>
    <t>1. Цели деятельности учреждения в соответствии с федеральными законами, иными нормативными правовыми актами</t>
  </si>
  <si>
    <t>и уставом учреждения.</t>
  </si>
  <si>
    <t>3. Параметры муниципального задания, установленного учреждению</t>
  </si>
  <si>
    <t>5. Информация о порядке установления и размере платы за оказание услуг (выполнение  работ), относящихся в соответ-</t>
  </si>
  <si>
    <t>осуществляется на платной основе</t>
  </si>
  <si>
    <t>6. Перечень движимого и недвижимого имущества, закрепленного на праве оперативного управления за учреждением,</t>
  </si>
  <si>
    <t>на дату составления Плана</t>
  </si>
  <si>
    <r>
      <t xml:space="preserve">7. Общая балансовая стоимость </t>
    </r>
    <r>
      <rPr>
        <b/>
        <i/>
        <sz val="9"/>
        <rFont val="Times New Roman"/>
        <family val="1"/>
        <charset val="204"/>
      </rPr>
      <t>недвижимого</t>
    </r>
    <r>
      <rPr>
        <b/>
        <sz val="9"/>
        <rFont val="Times New Roman"/>
        <family val="1"/>
        <charset val="204"/>
      </rPr>
      <t xml:space="preserve"> муниципального имущества на дату составления Плана</t>
    </r>
  </si>
  <si>
    <t xml:space="preserve">в разрезе стоимости имущества: </t>
  </si>
  <si>
    <t xml:space="preserve"> - закрепленного собственником имущества за учреждением на праве оперативного управления</t>
  </si>
  <si>
    <t xml:space="preserve"> - приобретенного учреждением за счет выделенных собственником имущества учреждения средств</t>
  </si>
  <si>
    <t xml:space="preserve"> - приобретенного учреждением за счет доходов, полученных от иной приносящей доход деятельности</t>
  </si>
  <si>
    <r>
      <t xml:space="preserve">8. Общая балансовая стоимость </t>
    </r>
    <r>
      <rPr>
        <b/>
        <i/>
        <sz val="9"/>
        <rFont val="Times New Roman"/>
        <family val="1"/>
        <charset val="204"/>
      </rPr>
      <t>движимого</t>
    </r>
    <r>
      <rPr>
        <b/>
        <sz val="9"/>
        <rFont val="Times New Roman"/>
        <family val="1"/>
        <charset val="204"/>
      </rPr>
      <t xml:space="preserve"> муниципального имущества на дату составления Плана</t>
    </r>
  </si>
  <si>
    <t>в том числе балансовая стоимость особо ценного движимого имущества</t>
  </si>
  <si>
    <t>9. Сведения о наличии государственной регистрации права муниципальной собственности и права оперативного управ-</t>
  </si>
  <si>
    <t>ления учреждения на недвижимое имущество (Свидетельство о государственной регистрации права)</t>
  </si>
  <si>
    <t>10. Сведения о соблюдении учреждением требований положения "О реестре муниципальной собственности города Кеме-</t>
  </si>
  <si>
    <t xml:space="preserve">рово", утвержденнного решением Кемеровского городского Совета народных депутатов от 28.11.2008 № 176. </t>
  </si>
  <si>
    <t>11. Сведения об имуществе учреждения, переданном в аренду сторонним организациям</t>
  </si>
  <si>
    <t>12. Сведения об имуществе, арендуемом учреждением или предоставленном учреждению по договору безвозмездного</t>
  </si>
  <si>
    <t>пользования.</t>
  </si>
  <si>
    <t>Показатели финансового состояния учреждения</t>
  </si>
  <si>
    <t>Наименование показателя</t>
  </si>
  <si>
    <t>Сумма, тыс.руб.</t>
  </si>
  <si>
    <t>Нефинансовые активы, всего:</t>
  </si>
  <si>
    <t>Финансовые активы, всего</t>
  </si>
  <si>
    <t>Обязательства, всего</t>
  </si>
  <si>
    <t>Показатели по поступлениям и выплатам учреждения</t>
  </si>
  <si>
    <t>№ п/п</t>
  </si>
  <si>
    <t>Всего</t>
  </si>
  <si>
    <t>В том числе</t>
  </si>
  <si>
    <t>По лицевым счетам, открытым в органах осуществляющих ведение лицевых счетов учреждений (в ораганах Федерального казначейства)</t>
  </si>
  <si>
    <t>По счетам, открытым в кредитных организациях</t>
  </si>
  <si>
    <t>1.</t>
  </si>
  <si>
    <t>Планируемый остаток средств на начало планируемого года</t>
  </si>
  <si>
    <t>2.</t>
  </si>
  <si>
    <t>Поступления, всего:</t>
  </si>
  <si>
    <t>в том числе:</t>
  </si>
  <si>
    <t>2.1.</t>
  </si>
  <si>
    <t>Субсидии на выполнение муниципального задания</t>
  </si>
  <si>
    <t>2.2.</t>
  </si>
  <si>
    <t>Субсидии на иные цели</t>
  </si>
  <si>
    <t>2.3.</t>
  </si>
  <si>
    <t>Поступления от оказания учреждением услуг (выполнения работ), предоставление которых для физических и юридических лиц осуществляется на платной основе, всего</t>
  </si>
  <si>
    <t>2.3.1.</t>
  </si>
  <si>
    <t>Услуга (работа) №1</t>
  </si>
  <si>
    <t>2.3.2.</t>
  </si>
  <si>
    <t>Услуга (работа) №2</t>
  </si>
  <si>
    <t>2.4.</t>
  </si>
  <si>
    <t>Поступления от иной приносящей доход деятельности, всего:</t>
  </si>
  <si>
    <t>2.4.1.</t>
  </si>
  <si>
    <t>Арендная плата</t>
  </si>
  <si>
    <t>2.4.2.</t>
  </si>
  <si>
    <t>Возмещение коммунальных услуг</t>
  </si>
  <si>
    <t>2.4.3.</t>
  </si>
  <si>
    <t>Иные поступления</t>
  </si>
  <si>
    <t>3.</t>
  </si>
  <si>
    <t>Выплаты, всего:</t>
  </si>
  <si>
    <t xml:space="preserve"> - заработная плата</t>
  </si>
  <si>
    <t xml:space="preserve"> - прочие выплаты</t>
  </si>
  <si>
    <t xml:space="preserve"> - начисления на оплату труда</t>
  </si>
  <si>
    <t xml:space="preserve"> - услуги связи</t>
  </si>
  <si>
    <t xml:space="preserve"> - транспортные расходы</t>
  </si>
  <si>
    <t xml:space="preserve"> - коммунальные расходы</t>
  </si>
  <si>
    <t xml:space="preserve"> - услуги по содержанию имущества</t>
  </si>
  <si>
    <t xml:space="preserve"> - прочие услуги</t>
  </si>
  <si>
    <t xml:space="preserve"> - прочие расходы</t>
  </si>
  <si>
    <t xml:space="preserve"> - налог на имущество, землю</t>
  </si>
  <si>
    <t xml:space="preserve"> - увеличение стоимости основных средств</t>
  </si>
  <si>
    <t xml:space="preserve"> - увеличение стоимости материальных запасов</t>
  </si>
  <si>
    <t>3.1.</t>
  </si>
  <si>
    <t>Из выплат всего                                 -за счет субсидии</t>
  </si>
  <si>
    <t>3.2.</t>
  </si>
  <si>
    <t>Из выплат всего                                    -за счет внебюджетных средств</t>
  </si>
  <si>
    <t>4.</t>
  </si>
  <si>
    <t>Планируемый остаток средств на конец планируемого года</t>
  </si>
  <si>
    <t>* Справочно:                   Объем публичных обязательств, всего</t>
  </si>
  <si>
    <t>Руководитель учреждения</t>
  </si>
  <si>
    <t>(подпись)</t>
  </si>
  <si>
    <t>(расшифровка подписи)</t>
  </si>
  <si>
    <t>М.П.</t>
  </si>
  <si>
    <t>Главный бухгалтер</t>
  </si>
  <si>
    <t>Ответственный исполнитель                                     ___________  ___________  ___________________________________</t>
  </si>
  <si>
    <t>(должность) (подпись) (расшифровка подписи) телефон</t>
  </si>
  <si>
    <t>ствии с уставом к основным видам деятельности учреждения, предоставление которых для физических и юридических лиц</t>
  </si>
  <si>
    <t>2014 год</t>
  </si>
  <si>
    <t>2015 год</t>
  </si>
  <si>
    <t>2016 год</t>
  </si>
  <si>
    <t xml:space="preserve">  в том числе:                                                                                                                                                              остаточная стоимость</t>
  </si>
  <si>
    <t>особо ценное имущество,  всего</t>
  </si>
  <si>
    <t xml:space="preserve"> в том числе:                                                                                                                                                                     остаточная стоимость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</si>
  <si>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                       дебиторская задолженность по доходам            </t>
  </si>
  <si>
    <t xml:space="preserve"> из них:                                                                                                                                                                дебиторская задолженность по расходам</t>
  </si>
  <si>
    <t xml:space="preserve"> из них:                                                                                                                                                                        недвижимое имущество, всего:</t>
  </si>
  <si>
    <t xml:space="preserve"> из них:                                                                                                                                                                                                                                          просроченная кредиторская задолженность                            </t>
  </si>
  <si>
    <t xml:space="preserve">   в том числе:                                                                                                                                                            по заработной плате</t>
  </si>
  <si>
    <t>НА 2014 ГОД И ПЛАНОВЫЙ ПЕРИОД 2015-2016 ГОДЫ.</t>
  </si>
  <si>
    <t>Зам.начальника управления образования</t>
  </si>
  <si>
    <t>Идентификационный номер налогоплательщика (ИНН)</t>
  </si>
  <si>
    <t>для ДОУ</t>
  </si>
  <si>
    <t>Перечень движимого и недвижимого имущества учреждения</t>
  </si>
  <si>
    <t>Кол-во ед.</t>
  </si>
  <si>
    <t>Недвижимое имущество, всего</t>
  </si>
  <si>
    <t>из него:</t>
  </si>
  <si>
    <t xml:space="preserve"> Здания</t>
  </si>
  <si>
    <t xml:space="preserve"> Сооружения</t>
  </si>
  <si>
    <t>Движимое имущество, всего</t>
  </si>
  <si>
    <t xml:space="preserve"> Машины</t>
  </si>
  <si>
    <t xml:space="preserve"> Оборудование </t>
  </si>
  <si>
    <t xml:space="preserve"> Транспортные средства</t>
  </si>
  <si>
    <t xml:space="preserve"> Производственный и хозяйственный инвентарь</t>
  </si>
  <si>
    <t xml:space="preserve"> особо ценного</t>
  </si>
  <si>
    <t>Итого:</t>
  </si>
  <si>
    <t>2. Виды деятельности учреждения, относящиеся к его основным видам деятельности в соответствии с уставом учреждения</t>
  </si>
  <si>
    <t>4. Параметры услуг (работ), относящихся в соответствии с уставом к основным видам деятельности учреждения, предоставление</t>
  </si>
  <si>
    <t>(выполнение) которых для физических и юридических лиц осуществляется на платной основе</t>
  </si>
  <si>
    <t xml:space="preserve">Требования положения "О реестре муниципальной собственности города Кемерово" , утвержденного решением Кемеровского городского Совета народных депутатов от 28.11.2008 № 176 соблюдаются </t>
  </si>
  <si>
    <t>Присмотр и уход за  ребенком в муниципальных образовательных учреждениях для  340 детей</t>
  </si>
  <si>
    <t>Е.В.Макаренко</t>
  </si>
  <si>
    <t>муниципальное автономное дошкольное образовательное учреждение №163 "Центр развития ребенка- детский сад"</t>
  </si>
  <si>
    <t>а)формирование личности ребенка с учетом особенностей его развития,индивидуальных возможностей и обучения,воспитания,социальной адаптации в обществе;б)развитие системы дошкольного образования,направленное на сохранение и укрепление здоровья детей;в)оказание помощи семье в воспитании детей;</t>
  </si>
  <si>
    <t>Реализация общеобразовательных программ дошкольного образования,а также обеспечение воспитания,развития,присмотра,ухода и оздоровления воспитанников</t>
  </si>
  <si>
    <r>
      <t>Предоставление общедоступного дошкольного образования в детских дошкольных учреждениях для _</t>
    </r>
    <r>
      <rPr>
        <u/>
        <sz val="9"/>
        <rFont val="Times New Roman"/>
        <family val="1"/>
        <charset val="204"/>
      </rPr>
      <t>340</t>
    </r>
    <r>
      <rPr>
        <sz val="9"/>
        <rFont val="Times New Roman"/>
        <family val="1"/>
        <charset val="204"/>
      </rPr>
      <t>_ детей.</t>
    </r>
  </si>
  <si>
    <t>В оперативном управлении нежилые здания по адресу: г.Кемерово, п.Ленина,58 А (Свидетельство 42АГ №632051 от 20.04.2011г),</t>
  </si>
  <si>
    <t>г.Кемерово,пр.Ленина,58 Б(Свидетельство 42АГ №632305 от 20.04.2011г</t>
  </si>
  <si>
    <t xml:space="preserve">В оперативном управлении находятся земельные участки по адресу:г.Кемерово,пр.Ленина,58 А(Свидетельство </t>
  </si>
  <si>
    <t>42ГА №632233 от 20.04.2011г,г.Кемерово,пр.Ленина,58 Б(Свидетельство 42АГ №632310 от 20.04.2011г)</t>
  </si>
  <si>
    <t>Имущество в аренду сторонним организациям не передается.</t>
  </si>
  <si>
    <t>Имущество по договору аренды или безвозмездного пользования не передается</t>
  </si>
  <si>
    <t>В.А.Стручкова</t>
  </si>
  <si>
    <r>
      <t xml:space="preserve"> Порядок и размер платы за оказанные услуги  установлены: Закон  от 29.12.2012г. № 273-ФЗ «Об образовании в Российской Федерации», постановление Кемеровского городского Совета народных депутатов от 26.02.2006 № 323 «О порядке принятия решений об установлении тарифов на услуги муниципальных предприятий и учреждений». Кемеровский городской Совет народных депутатов установил плату, взымаемой с родителей (законных представителей)  за присмотр и уход за  ребенком в муниципальных образовательных учреждениях, осуществляющих образовательную деятельность ро реализации образовательных программ дошкольного образования в сумме  </t>
    </r>
    <r>
      <rPr>
        <b/>
        <sz val="9"/>
        <rFont val="Times New Roman"/>
        <family val="1"/>
        <charset val="204"/>
      </rPr>
      <t>1300</t>
    </r>
    <r>
      <rPr>
        <sz val="9"/>
        <rFont val="Times New Roman"/>
        <family val="1"/>
        <charset val="204"/>
      </rPr>
      <t xml:space="preserve"> рублей (решение от 27.11.2009 № 308).</t>
    </r>
  </si>
  <si>
    <t>650066 г.Кемерово,</t>
  </si>
  <si>
    <t>О.В.Гусева</t>
  </si>
  <si>
    <r>
      <t>От "_31_"_марта__</t>
    </r>
    <r>
      <rPr>
        <u/>
        <sz val="9"/>
        <rFont val="Times New Roman"/>
        <family val="1"/>
        <charset val="204"/>
      </rPr>
      <t>2014</t>
    </r>
    <r>
      <rPr>
        <sz val="9"/>
        <rFont val="Times New Roman"/>
        <family val="1"/>
        <charset val="204"/>
      </rPr>
      <t>__г.</t>
    </r>
  </si>
  <si>
    <t>"___"____________2014__г.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</si>
</sst>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/>
    <xf numFmtId="0" fontId="1" fillId="0" borderId="4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6" xfId="0" applyFont="1" applyBorder="1" applyAlignment="1">
      <alignment vertical="top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6" xfId="0" applyFont="1" applyBorder="1" applyAlignment="1"/>
    <xf numFmtId="2" fontId="3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5" xfId="0" applyFont="1" applyBorder="1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2" fontId="1" fillId="0" borderId="1" xfId="0" applyNumberFormat="1" applyFont="1" applyBorder="1"/>
    <xf numFmtId="0" fontId="1" fillId="0" borderId="4" xfId="0" applyFont="1" applyBorder="1" applyAlignment="1">
      <alignment horizontal="right"/>
    </xf>
    <xf numFmtId="0" fontId="8" fillId="0" borderId="4" xfId="0" applyFont="1" applyBorder="1"/>
    <xf numFmtId="0" fontId="8" fillId="0" borderId="0" xfId="0" applyFont="1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2" borderId="4" xfId="0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4" fontId="1" fillId="0" borderId="2" xfId="0" applyNumberFormat="1" applyFont="1" applyBorder="1" applyAlignment="1">
      <alignment wrapText="1"/>
    </xf>
    <xf numFmtId="2" fontId="1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2" fontId="1" fillId="0" borderId="7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8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wrapText="1"/>
    </xf>
    <xf numFmtId="4" fontId="1" fillId="2" borderId="8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4" fontId="1" fillId="0" borderId="7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0" fontId="3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2" fontId="1" fillId="0" borderId="7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0" xfId="0" applyBorder="1" applyAlignment="1">
      <alignment horizontal="center"/>
    </xf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9"/>
  <sheetViews>
    <sheetView tabSelected="1" view="pageBreakPreview" topLeftCell="A94" zoomScale="90" zoomScaleNormal="100" zoomScaleSheetLayoutView="90" workbookViewId="0">
      <selection activeCell="D20" sqref="D20:G21"/>
    </sheetView>
  </sheetViews>
  <sheetFormatPr defaultRowHeight="12.75"/>
  <cols>
    <col min="1" max="1" width="8.140625" customWidth="1"/>
    <col min="2" max="2" width="9.140625" style="1" customWidth="1"/>
    <col min="3" max="3" width="19.85546875" style="1" customWidth="1"/>
    <col min="4" max="4" width="14.85546875" style="1" customWidth="1"/>
    <col min="5" max="5" width="4.28515625" style="1" customWidth="1"/>
    <col min="6" max="6" width="16.7109375" style="1" customWidth="1"/>
    <col min="7" max="7" width="8.28515625" style="1" customWidth="1"/>
    <col min="8" max="8" width="5.5703125" style="1" customWidth="1"/>
    <col min="9" max="9" width="9.140625" style="1" customWidth="1"/>
    <col min="10" max="10" width="12.28515625" style="6" customWidth="1"/>
  </cols>
  <sheetData>
    <row r="1" spans="2:10" ht="9.75" customHeight="1">
      <c r="J1" s="2"/>
    </row>
    <row r="2" spans="2:10" ht="15" customHeight="1">
      <c r="J2" s="2" t="s">
        <v>0</v>
      </c>
    </row>
    <row r="3" spans="2:10" ht="9.75" customHeight="1">
      <c r="H3" s="3"/>
      <c r="I3" s="3"/>
      <c r="J3" s="4"/>
    </row>
    <row r="4" spans="2:10" ht="9.75" customHeight="1">
      <c r="G4" s="27"/>
      <c r="H4" s="27"/>
      <c r="I4" s="27"/>
      <c r="J4" s="28" t="s">
        <v>1</v>
      </c>
    </row>
    <row r="5" spans="2:10" ht="9.75" customHeight="1">
      <c r="H5" s="3"/>
      <c r="I5" s="3"/>
      <c r="J5" s="3" t="s">
        <v>139</v>
      </c>
    </row>
    <row r="6" spans="2:10" ht="9.75" customHeight="1">
      <c r="H6" s="27"/>
      <c r="I6" s="27"/>
      <c r="J6" s="29" t="s">
        <v>2</v>
      </c>
    </row>
    <row r="7" spans="2:10" ht="13.9" customHeight="1">
      <c r="J7" s="6" t="s">
        <v>155</v>
      </c>
    </row>
    <row r="8" spans="2:10" ht="9.75" customHeight="1"/>
    <row r="9" spans="2:10" ht="12" customHeight="1">
      <c r="J9" s="6" t="s">
        <v>3</v>
      </c>
    </row>
    <row r="10" spans="2:10" ht="13.9" customHeight="1">
      <c r="G10" s="51" t="s">
        <v>118</v>
      </c>
      <c r="H10" s="51"/>
      <c r="I10" s="51"/>
      <c r="J10" s="51"/>
    </row>
    <row r="11" spans="2:10" ht="9.75" customHeight="1">
      <c r="G11" s="27"/>
      <c r="J11" s="28" t="s">
        <v>4</v>
      </c>
    </row>
    <row r="12" spans="2:10" ht="16.899999999999999" customHeight="1">
      <c r="H12" s="3"/>
      <c r="I12" s="3"/>
      <c r="J12" s="5" t="s">
        <v>153</v>
      </c>
    </row>
    <row r="13" spans="2:10" ht="10.15" customHeight="1">
      <c r="H13" s="27"/>
      <c r="I13" s="27"/>
      <c r="J13" s="29" t="s">
        <v>2</v>
      </c>
    </row>
    <row r="14" spans="2:10" ht="12" customHeight="1">
      <c r="J14" s="6" t="s">
        <v>155</v>
      </c>
    </row>
    <row r="15" spans="2:10">
      <c r="B15" s="111" t="s">
        <v>5</v>
      </c>
      <c r="C15" s="111"/>
      <c r="D15" s="111"/>
      <c r="E15" s="111"/>
      <c r="F15" s="111"/>
      <c r="G15" s="111"/>
      <c r="H15" s="111"/>
      <c r="I15" s="111"/>
      <c r="J15" s="111"/>
    </row>
    <row r="16" spans="2:10">
      <c r="B16" s="111" t="s">
        <v>6</v>
      </c>
      <c r="C16" s="111"/>
      <c r="D16" s="111"/>
      <c r="E16" s="111"/>
      <c r="F16" s="111"/>
      <c r="G16" s="111"/>
      <c r="H16" s="111"/>
      <c r="I16" s="111"/>
      <c r="J16" s="111"/>
    </row>
    <row r="17" spans="1:16">
      <c r="B17" s="111" t="s">
        <v>117</v>
      </c>
      <c r="C17" s="111"/>
      <c r="D17" s="111"/>
      <c r="E17" s="111"/>
      <c r="F17" s="111"/>
      <c r="G17" s="111"/>
      <c r="H17" s="111"/>
      <c r="I17" s="111"/>
      <c r="J17" s="111"/>
    </row>
    <row r="18" spans="1:16">
      <c r="B18" s="78" t="s">
        <v>154</v>
      </c>
      <c r="C18" s="78"/>
      <c r="D18" s="78"/>
      <c r="E18" s="78"/>
      <c r="F18" s="78"/>
      <c r="G18" s="78"/>
      <c r="H18" s="78"/>
      <c r="I18" s="78"/>
      <c r="J18" s="78"/>
    </row>
    <row r="19" spans="1:16">
      <c r="I19" s="6"/>
    </row>
    <row r="20" spans="1:16">
      <c r="A20" s="1" t="s">
        <v>7</v>
      </c>
      <c r="D20" s="54" t="s">
        <v>140</v>
      </c>
      <c r="E20" s="55"/>
      <c r="F20" s="55"/>
      <c r="G20" s="55"/>
      <c r="I20" s="6" t="s">
        <v>8</v>
      </c>
      <c r="J20" s="7"/>
    </row>
    <row r="21" spans="1:16">
      <c r="D21" s="56"/>
      <c r="E21" s="56"/>
      <c r="F21" s="56"/>
      <c r="G21" s="56"/>
      <c r="I21" s="6" t="s">
        <v>9</v>
      </c>
      <c r="J21" s="35">
        <v>55615355</v>
      </c>
    </row>
    <row r="22" spans="1:16">
      <c r="A22" s="1" t="s">
        <v>10</v>
      </c>
      <c r="D22" s="8" t="s">
        <v>11</v>
      </c>
      <c r="E22" s="8"/>
      <c r="F22" s="8"/>
      <c r="G22" s="8"/>
      <c r="I22" s="6"/>
      <c r="J22" s="52">
        <v>911</v>
      </c>
    </row>
    <row r="23" spans="1:16">
      <c r="A23" s="1" t="s">
        <v>12</v>
      </c>
      <c r="D23" s="3" t="s">
        <v>13</v>
      </c>
      <c r="E23" s="3"/>
      <c r="F23" s="3"/>
      <c r="G23" s="3"/>
      <c r="I23" s="6" t="s">
        <v>14</v>
      </c>
      <c r="J23" s="53"/>
    </row>
    <row r="24" spans="1:16">
      <c r="A24" s="1" t="s">
        <v>15</v>
      </c>
      <c r="D24" s="9" t="s">
        <v>152</v>
      </c>
      <c r="E24" s="8"/>
      <c r="F24" s="8"/>
      <c r="G24" s="8"/>
      <c r="I24" s="6" t="s">
        <v>16</v>
      </c>
      <c r="J24" s="30">
        <v>32401000000</v>
      </c>
      <c r="P24" s="11"/>
    </row>
    <row r="25" spans="1:16">
      <c r="A25" s="1" t="s">
        <v>119</v>
      </c>
      <c r="E25" s="57">
        <v>4207058396</v>
      </c>
      <c r="F25" s="57"/>
      <c r="G25" s="57"/>
      <c r="I25" s="6" t="s">
        <v>17</v>
      </c>
      <c r="J25" s="31">
        <v>383</v>
      </c>
    </row>
    <row r="26" spans="1:16">
      <c r="A26" s="1" t="s">
        <v>18</v>
      </c>
      <c r="E26" s="57">
        <v>420501001</v>
      </c>
      <c r="F26" s="57"/>
      <c r="G26" s="57"/>
      <c r="I26" s="6" t="s">
        <v>19</v>
      </c>
      <c r="J26" s="32">
        <v>643</v>
      </c>
    </row>
    <row r="27" spans="1:16">
      <c r="A27" s="1" t="s">
        <v>20</v>
      </c>
      <c r="I27" s="12"/>
      <c r="J27" s="12"/>
      <c r="K27" s="13"/>
    </row>
    <row r="28" spans="1:16">
      <c r="I28" s="6"/>
    </row>
    <row r="29" spans="1:16" s="15" customFormat="1">
      <c r="A29" s="14" t="s">
        <v>21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6" s="15" customFormat="1">
      <c r="A30" s="108" t="s">
        <v>22</v>
      </c>
      <c r="B30" s="108"/>
      <c r="C30" s="108"/>
      <c r="D30" s="108"/>
      <c r="E30" s="108"/>
      <c r="F30" s="108"/>
      <c r="G30" s="108"/>
      <c r="H30" s="108"/>
      <c r="I30" s="108"/>
      <c r="J30" s="108"/>
    </row>
    <row r="31" spans="1:16" ht="49.5" customHeight="1">
      <c r="A31" s="115" t="s">
        <v>141</v>
      </c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6" s="15" customFormat="1" ht="14.25" customHeight="1">
      <c r="A32" s="16" t="s">
        <v>134</v>
      </c>
      <c r="B32" s="16"/>
      <c r="C32" s="16"/>
      <c r="D32" s="16"/>
      <c r="E32" s="16"/>
      <c r="F32" s="16"/>
      <c r="G32" s="16"/>
      <c r="H32" s="16"/>
      <c r="I32" s="16"/>
      <c r="J32" s="16"/>
    </row>
    <row r="33" spans="1:11" ht="24.75" customHeight="1">
      <c r="A33" s="115" t="s">
        <v>142</v>
      </c>
      <c r="B33" s="115"/>
      <c r="C33" s="115"/>
      <c r="D33" s="115"/>
      <c r="E33" s="115"/>
      <c r="F33" s="115"/>
      <c r="G33" s="115"/>
      <c r="H33" s="115"/>
      <c r="I33" s="115"/>
      <c r="J33" s="115"/>
    </row>
    <row r="34" spans="1:11" s="15" customFormat="1">
      <c r="A34" s="17" t="s">
        <v>23</v>
      </c>
      <c r="C34" s="17"/>
      <c r="D34" s="17"/>
      <c r="E34" s="17"/>
      <c r="F34" s="17"/>
      <c r="G34" s="17"/>
      <c r="H34" s="17"/>
      <c r="I34" s="17"/>
      <c r="J34" s="18"/>
    </row>
    <row r="35" spans="1:11" ht="25.5" customHeight="1">
      <c r="A35" s="109" t="s">
        <v>143</v>
      </c>
      <c r="B35" s="109"/>
      <c r="C35" s="109"/>
      <c r="D35" s="109"/>
      <c r="E35" s="109"/>
      <c r="F35" s="109"/>
      <c r="G35" s="109"/>
      <c r="H35" s="109"/>
      <c r="I35" s="109"/>
      <c r="J35" s="109"/>
    </row>
    <row r="36" spans="1:11" s="15" customFormat="1">
      <c r="A36" s="17" t="s">
        <v>135</v>
      </c>
      <c r="C36" s="17"/>
      <c r="D36" s="17"/>
      <c r="E36" s="17"/>
      <c r="F36" s="17"/>
      <c r="G36" s="17"/>
      <c r="H36" s="17"/>
      <c r="I36" s="17"/>
      <c r="J36" s="18"/>
    </row>
    <row r="37" spans="1:11" s="15" customFormat="1">
      <c r="A37" s="110" t="s">
        <v>136</v>
      </c>
      <c r="B37" s="110"/>
      <c r="C37" s="110"/>
      <c r="D37" s="110"/>
      <c r="E37" s="110"/>
      <c r="F37" s="110"/>
      <c r="G37" s="110"/>
      <c r="H37" s="110"/>
      <c r="I37" s="110"/>
      <c r="J37" s="110"/>
    </row>
    <row r="38" spans="1:11" ht="24.75" customHeight="1">
      <c r="A38" s="103" t="s">
        <v>138</v>
      </c>
      <c r="B38" s="103"/>
      <c r="C38" s="103"/>
      <c r="D38" s="103"/>
      <c r="E38" s="103"/>
      <c r="F38" s="103"/>
      <c r="G38" s="103"/>
      <c r="H38" s="103"/>
      <c r="I38" s="103"/>
      <c r="J38" s="103"/>
      <c r="K38" t="s">
        <v>120</v>
      </c>
    </row>
    <row r="39" spans="1:11" s="15" customFormat="1">
      <c r="A39" s="17" t="s">
        <v>24</v>
      </c>
      <c r="C39" s="17"/>
      <c r="D39" s="17"/>
      <c r="E39" s="17"/>
      <c r="F39" s="17"/>
      <c r="G39" s="17"/>
      <c r="H39" s="17"/>
      <c r="I39" s="17"/>
      <c r="J39" s="18"/>
    </row>
    <row r="40" spans="1:11" s="15" customFormat="1">
      <c r="A40" s="17" t="s">
        <v>105</v>
      </c>
      <c r="C40" s="17"/>
      <c r="D40" s="17"/>
      <c r="E40" s="17"/>
      <c r="F40" s="17"/>
      <c r="G40" s="17"/>
      <c r="H40" s="17"/>
      <c r="I40" s="17"/>
      <c r="J40" s="18"/>
    </row>
    <row r="41" spans="1:11" s="15" customFormat="1">
      <c r="A41" s="17" t="s">
        <v>25</v>
      </c>
      <c r="C41" s="17"/>
      <c r="D41" s="17"/>
      <c r="E41" s="17"/>
      <c r="F41" s="17"/>
      <c r="G41" s="17"/>
      <c r="H41" s="17"/>
      <c r="I41" s="17"/>
      <c r="J41" s="18"/>
    </row>
    <row r="42" spans="1:11" ht="78" customHeight="1">
      <c r="A42" s="103" t="s">
        <v>151</v>
      </c>
      <c r="B42" s="103"/>
      <c r="C42" s="103"/>
      <c r="D42" s="103"/>
      <c r="E42" s="103"/>
      <c r="F42" s="103"/>
      <c r="G42" s="103"/>
      <c r="H42" s="103"/>
      <c r="I42" s="103"/>
      <c r="J42" s="103"/>
      <c r="K42" t="s">
        <v>120</v>
      </c>
    </row>
    <row r="43" spans="1:11" s="15" customFormat="1">
      <c r="A43" s="17" t="s">
        <v>26</v>
      </c>
      <c r="C43" s="17"/>
      <c r="D43" s="17"/>
      <c r="E43" s="17"/>
      <c r="F43" s="17"/>
      <c r="G43" s="17"/>
      <c r="H43" s="17"/>
      <c r="I43" s="17"/>
      <c r="J43" s="18"/>
    </row>
    <row r="44" spans="1:11" s="15" customFormat="1">
      <c r="A44" s="17" t="s">
        <v>27</v>
      </c>
      <c r="C44" s="17"/>
      <c r="D44" s="17"/>
      <c r="E44" s="17"/>
      <c r="F44" s="17"/>
      <c r="G44" s="17"/>
      <c r="H44" s="17"/>
      <c r="I44" s="17"/>
      <c r="J44" s="18"/>
    </row>
    <row r="45" spans="1:11" s="15" customFormat="1">
      <c r="A45" s="104" t="s">
        <v>121</v>
      </c>
      <c r="B45" s="104"/>
      <c r="C45" s="104"/>
      <c r="D45" s="104"/>
      <c r="E45" s="104"/>
      <c r="F45" s="104"/>
      <c r="G45" s="104"/>
      <c r="H45" s="104"/>
      <c r="I45" s="34" t="s">
        <v>122</v>
      </c>
      <c r="J45" s="18"/>
    </row>
    <row r="46" spans="1:11" s="15" customFormat="1">
      <c r="A46" s="112" t="s">
        <v>123</v>
      </c>
      <c r="B46" s="113"/>
      <c r="C46" s="113"/>
      <c r="D46" s="113"/>
      <c r="E46" s="113"/>
      <c r="F46" s="113"/>
      <c r="G46" s="113"/>
      <c r="H46" s="114"/>
      <c r="I46" s="34">
        <v>2</v>
      </c>
      <c r="J46" s="18"/>
    </row>
    <row r="47" spans="1:11" s="15" customFormat="1">
      <c r="A47" s="105" t="s">
        <v>124</v>
      </c>
      <c r="B47" s="105"/>
      <c r="C47" s="105"/>
      <c r="D47" s="105"/>
      <c r="E47" s="105"/>
      <c r="F47" s="105"/>
      <c r="G47" s="105"/>
      <c r="H47" s="105"/>
      <c r="I47" s="34"/>
      <c r="J47" s="18"/>
    </row>
    <row r="48" spans="1:11" s="15" customFormat="1">
      <c r="A48" s="105" t="s">
        <v>125</v>
      </c>
      <c r="B48" s="105"/>
      <c r="C48" s="105"/>
      <c r="D48" s="105"/>
      <c r="E48" s="105"/>
      <c r="F48" s="105"/>
      <c r="G48" s="105"/>
      <c r="H48" s="105"/>
      <c r="I48" s="34">
        <v>2</v>
      </c>
      <c r="J48" s="18"/>
    </row>
    <row r="49" spans="1:10" s="15" customFormat="1">
      <c r="A49" s="105" t="s">
        <v>126</v>
      </c>
      <c r="B49" s="105"/>
      <c r="C49" s="105"/>
      <c r="D49" s="105"/>
      <c r="E49" s="105"/>
      <c r="F49" s="105"/>
      <c r="G49" s="105"/>
      <c r="H49" s="105"/>
      <c r="I49" s="34"/>
      <c r="J49" s="18"/>
    </row>
    <row r="50" spans="1:10" s="15" customFormat="1">
      <c r="A50" s="105" t="s">
        <v>127</v>
      </c>
      <c r="B50" s="105"/>
      <c r="C50" s="105"/>
      <c r="D50" s="105"/>
      <c r="E50" s="105"/>
      <c r="F50" s="105"/>
      <c r="G50" s="105"/>
      <c r="H50" s="105"/>
      <c r="I50" s="34"/>
      <c r="J50" s="18"/>
    </row>
    <row r="51" spans="1:10" s="15" customFormat="1">
      <c r="A51" s="105" t="s">
        <v>124</v>
      </c>
      <c r="B51" s="105"/>
      <c r="C51" s="105"/>
      <c r="D51" s="105"/>
      <c r="E51" s="105"/>
      <c r="F51" s="105"/>
      <c r="G51" s="105"/>
      <c r="H51" s="105"/>
      <c r="I51" s="34"/>
      <c r="J51" s="18"/>
    </row>
    <row r="52" spans="1:10" s="15" customFormat="1">
      <c r="A52" s="105" t="s">
        <v>125</v>
      </c>
      <c r="B52" s="105"/>
      <c r="C52" s="105"/>
      <c r="D52" s="105"/>
      <c r="E52" s="105"/>
      <c r="F52" s="105"/>
      <c r="G52" s="105"/>
      <c r="H52" s="105"/>
      <c r="I52" s="34"/>
      <c r="J52" s="18"/>
    </row>
    <row r="53" spans="1:10" s="15" customFormat="1">
      <c r="A53" s="105" t="s">
        <v>126</v>
      </c>
      <c r="B53" s="105"/>
      <c r="C53" s="105"/>
      <c r="D53" s="105"/>
      <c r="E53" s="105"/>
      <c r="F53" s="105"/>
      <c r="G53" s="105"/>
      <c r="H53" s="105"/>
      <c r="I53" s="34">
        <v>4</v>
      </c>
      <c r="J53" s="18"/>
    </row>
    <row r="54" spans="1:10" s="15" customFormat="1">
      <c r="A54" s="105" t="s">
        <v>128</v>
      </c>
      <c r="B54" s="105"/>
      <c r="C54" s="105"/>
      <c r="D54" s="105"/>
      <c r="E54" s="105"/>
      <c r="F54" s="105"/>
      <c r="G54" s="105"/>
      <c r="H54" s="105"/>
      <c r="I54" s="34"/>
      <c r="J54" s="18"/>
    </row>
    <row r="55" spans="1:10" s="15" customFormat="1">
      <c r="A55" s="105" t="s">
        <v>129</v>
      </c>
      <c r="B55" s="105"/>
      <c r="C55" s="105"/>
      <c r="D55" s="105"/>
      <c r="E55" s="105"/>
      <c r="F55" s="105"/>
      <c r="G55" s="105"/>
      <c r="H55" s="105"/>
      <c r="I55" s="34">
        <f>44+33</f>
        <v>77</v>
      </c>
      <c r="J55" s="18"/>
    </row>
    <row r="56" spans="1:10" s="15" customFormat="1">
      <c r="A56" s="105" t="s">
        <v>130</v>
      </c>
      <c r="B56" s="105"/>
      <c r="C56" s="105"/>
      <c r="D56" s="105"/>
      <c r="E56" s="105"/>
      <c r="F56" s="105"/>
      <c r="G56" s="105"/>
      <c r="H56" s="105"/>
      <c r="I56" s="34"/>
      <c r="J56" s="18"/>
    </row>
    <row r="57" spans="1:10" s="15" customFormat="1">
      <c r="A57" s="105" t="s">
        <v>131</v>
      </c>
      <c r="B57" s="105"/>
      <c r="C57" s="105"/>
      <c r="D57" s="105"/>
      <c r="E57" s="105"/>
      <c r="F57" s="105"/>
      <c r="G57" s="105"/>
      <c r="H57" s="105"/>
      <c r="I57" s="34">
        <f>261+3</f>
        <v>264</v>
      </c>
      <c r="J57" s="18"/>
    </row>
    <row r="58" spans="1:10" s="15" customFormat="1">
      <c r="A58" s="105" t="s">
        <v>124</v>
      </c>
      <c r="B58" s="105"/>
      <c r="C58" s="105"/>
      <c r="D58" s="105"/>
      <c r="E58" s="105"/>
      <c r="F58" s="105"/>
      <c r="G58" s="105"/>
      <c r="H58" s="105"/>
      <c r="I58" s="34"/>
      <c r="J58" s="18"/>
    </row>
    <row r="59" spans="1:10" s="15" customFormat="1">
      <c r="A59" s="105" t="s">
        <v>132</v>
      </c>
      <c r="B59" s="105"/>
      <c r="C59" s="105"/>
      <c r="D59" s="105"/>
      <c r="E59" s="105"/>
      <c r="F59" s="105"/>
      <c r="G59" s="105"/>
      <c r="H59" s="105"/>
      <c r="I59" s="34">
        <v>36</v>
      </c>
      <c r="J59" s="18"/>
    </row>
    <row r="60" spans="1:10" s="15" customFormat="1">
      <c r="A60" s="105" t="s">
        <v>133</v>
      </c>
      <c r="B60" s="105"/>
      <c r="C60" s="105"/>
      <c r="D60" s="105"/>
      <c r="E60" s="105"/>
      <c r="F60" s="105"/>
      <c r="G60" s="105"/>
      <c r="H60" s="105"/>
      <c r="I60" s="34">
        <f>I48+I53+I55+I57</f>
        <v>347</v>
      </c>
      <c r="J60" s="18"/>
    </row>
    <row r="61" spans="1:10" s="15" customFormat="1">
      <c r="A61" s="17"/>
      <c r="C61" s="17"/>
      <c r="D61" s="17"/>
      <c r="E61" s="17"/>
      <c r="F61" s="17"/>
      <c r="G61" s="17"/>
      <c r="H61" s="17"/>
      <c r="I61" s="17"/>
      <c r="J61" s="18"/>
    </row>
    <row r="62" spans="1:10" s="15" customFormat="1">
      <c r="A62" s="17" t="s">
        <v>28</v>
      </c>
      <c r="C62" s="17"/>
      <c r="D62" s="17"/>
      <c r="E62" s="17"/>
      <c r="F62" s="17"/>
      <c r="G62" s="17"/>
      <c r="H62" s="17"/>
      <c r="I62" s="17"/>
      <c r="J62" s="18"/>
    </row>
    <row r="63" spans="1:10">
      <c r="A63" s="1" t="s">
        <v>29</v>
      </c>
    </row>
    <row r="64" spans="1:10">
      <c r="A64" s="1" t="s">
        <v>30</v>
      </c>
    </row>
    <row r="65" spans="1:10">
      <c r="A65" s="3"/>
      <c r="B65" s="3"/>
      <c r="C65" s="36">
        <v>10806266</v>
      </c>
      <c r="D65" s="3"/>
      <c r="E65" s="3"/>
      <c r="F65" s="3"/>
      <c r="G65" s="3"/>
      <c r="H65" s="3"/>
      <c r="I65" s="3"/>
      <c r="J65" s="5"/>
    </row>
    <row r="66" spans="1:10">
      <c r="A66" s="1" t="s">
        <v>31</v>
      </c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5"/>
    </row>
    <row r="68" spans="1:10">
      <c r="A68" s="1" t="s">
        <v>32</v>
      </c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5"/>
    </row>
    <row r="70" spans="1:10" s="15" customFormat="1">
      <c r="A70" s="17" t="s">
        <v>33</v>
      </c>
      <c r="C70" s="17"/>
      <c r="D70" s="17"/>
      <c r="E70" s="17"/>
      <c r="F70" s="17"/>
      <c r="G70" s="17"/>
      <c r="H70" s="17"/>
      <c r="I70" s="17"/>
      <c r="J70" s="18"/>
    </row>
    <row r="71" spans="1:10">
      <c r="A71" s="1" t="s">
        <v>34</v>
      </c>
    </row>
    <row r="72" spans="1:10">
      <c r="A72" s="10"/>
      <c r="B72" s="3"/>
      <c r="C72" s="36">
        <v>505448.99</v>
      </c>
      <c r="D72" s="3"/>
      <c r="E72" s="3"/>
      <c r="F72" s="3"/>
      <c r="G72" s="3"/>
      <c r="H72" s="3"/>
      <c r="I72" s="3"/>
      <c r="J72" s="5"/>
    </row>
    <row r="73" spans="1:10" s="15" customFormat="1">
      <c r="A73" s="17" t="s">
        <v>35</v>
      </c>
      <c r="C73" s="17"/>
      <c r="D73" s="17"/>
      <c r="E73" s="17"/>
      <c r="F73" s="17"/>
      <c r="G73" s="17"/>
      <c r="H73" s="17"/>
      <c r="I73" s="17"/>
      <c r="J73" s="18"/>
    </row>
    <row r="74" spans="1:10" s="15" customFormat="1">
      <c r="A74" s="17" t="s">
        <v>36</v>
      </c>
      <c r="C74" s="17"/>
      <c r="D74" s="17"/>
      <c r="E74" s="17"/>
      <c r="F74" s="17"/>
      <c r="G74" s="17"/>
      <c r="H74" s="17"/>
      <c r="I74" s="17"/>
      <c r="J74" s="18"/>
    </row>
    <row r="75" spans="1:10" ht="18" customHeight="1">
      <c r="A75" s="3" t="s">
        <v>144</v>
      </c>
      <c r="B75" s="3"/>
      <c r="C75" s="3"/>
      <c r="D75" s="3"/>
      <c r="E75" s="3"/>
      <c r="F75" s="3"/>
      <c r="G75" s="3"/>
      <c r="H75" s="3"/>
      <c r="I75" s="3"/>
      <c r="J75" s="5"/>
    </row>
    <row r="76" spans="1:10" ht="18" customHeight="1">
      <c r="A76" s="9" t="s">
        <v>145</v>
      </c>
      <c r="B76" s="9"/>
      <c r="C76" s="9"/>
      <c r="D76" s="9"/>
      <c r="E76" s="9"/>
      <c r="F76" s="9"/>
      <c r="G76" s="9"/>
      <c r="H76" s="9"/>
      <c r="I76" s="9"/>
      <c r="J76" s="37"/>
    </row>
    <row r="77" spans="1:10" ht="16.5" customHeight="1">
      <c r="A77" s="38" t="s">
        <v>146</v>
      </c>
      <c r="B77" s="9"/>
      <c r="C77" s="9"/>
      <c r="D77" s="9"/>
      <c r="E77" s="9"/>
      <c r="F77" s="9"/>
      <c r="G77" s="9"/>
      <c r="H77" s="9"/>
      <c r="I77" s="9"/>
      <c r="J77" s="37"/>
    </row>
    <row r="78" spans="1:10" ht="18" customHeight="1">
      <c r="A78" s="39" t="s">
        <v>147</v>
      </c>
    </row>
    <row r="79" spans="1:10" s="15" customFormat="1">
      <c r="A79" s="17" t="s">
        <v>37</v>
      </c>
      <c r="C79" s="17"/>
      <c r="D79" s="17"/>
      <c r="E79" s="17"/>
      <c r="F79" s="17"/>
      <c r="G79" s="17"/>
      <c r="H79" s="17"/>
      <c r="I79" s="17"/>
      <c r="J79" s="18"/>
    </row>
    <row r="80" spans="1:10" s="15" customFormat="1">
      <c r="A80" s="17" t="s">
        <v>38</v>
      </c>
      <c r="C80" s="17"/>
      <c r="D80" s="17"/>
      <c r="E80" s="17"/>
      <c r="F80" s="17"/>
      <c r="G80" s="17"/>
      <c r="H80" s="17"/>
      <c r="I80" s="17"/>
      <c r="J80" s="18"/>
    </row>
    <row r="81" spans="1:10" s="15" customFormat="1" ht="3.75" customHeight="1">
      <c r="A81" s="17"/>
      <c r="C81" s="17"/>
      <c r="D81" s="17"/>
      <c r="E81" s="17"/>
      <c r="F81" s="17"/>
      <c r="G81" s="17"/>
      <c r="H81" s="17"/>
      <c r="I81" s="17"/>
      <c r="J81" s="18"/>
    </row>
    <row r="82" spans="1:10" ht="24.6" customHeight="1">
      <c r="A82" s="116" t="s">
        <v>137</v>
      </c>
      <c r="B82" s="116"/>
      <c r="C82" s="116"/>
      <c r="D82" s="116"/>
      <c r="E82" s="116"/>
      <c r="F82" s="116"/>
      <c r="G82" s="116"/>
      <c r="H82" s="116"/>
      <c r="I82" s="116"/>
      <c r="J82" s="116"/>
    </row>
    <row r="83" spans="1:10" ht="6.75" customHeight="1">
      <c r="A83" s="40"/>
      <c r="B83" s="41"/>
      <c r="C83" s="41"/>
      <c r="D83" s="41"/>
      <c r="E83" s="41"/>
      <c r="F83" s="41"/>
      <c r="G83" s="41"/>
      <c r="H83" s="41"/>
      <c r="I83" s="41"/>
      <c r="J83" s="42"/>
    </row>
    <row r="84" spans="1:10" ht="3.75" customHeight="1">
      <c r="A84" s="43"/>
      <c r="B84" s="44"/>
      <c r="C84" s="44"/>
      <c r="D84" s="44"/>
      <c r="E84" s="44"/>
      <c r="F84" s="44"/>
      <c r="G84" s="44"/>
      <c r="H84" s="44"/>
      <c r="I84" s="44"/>
      <c r="J84" s="45"/>
    </row>
    <row r="85" spans="1:10" s="15" customFormat="1">
      <c r="A85" s="17" t="s">
        <v>39</v>
      </c>
      <c r="C85" s="17"/>
      <c r="D85" s="17"/>
      <c r="E85" s="17"/>
      <c r="F85" s="17"/>
      <c r="G85" s="17"/>
      <c r="H85" s="17"/>
      <c r="I85" s="17"/>
      <c r="J85" s="18"/>
    </row>
    <row r="86" spans="1:10" ht="17.25" customHeight="1">
      <c r="A86" s="40" t="s">
        <v>148</v>
      </c>
      <c r="B86" s="41"/>
      <c r="C86" s="41"/>
      <c r="D86" s="41"/>
      <c r="E86" s="41"/>
      <c r="F86" s="40" t="s">
        <v>148</v>
      </c>
      <c r="G86" s="41"/>
      <c r="H86" s="41"/>
      <c r="I86" s="41"/>
      <c r="J86" s="41"/>
    </row>
    <row r="87" spans="1:10" s="15" customFormat="1">
      <c r="A87" s="17" t="s">
        <v>40</v>
      </c>
      <c r="C87" s="17"/>
      <c r="D87" s="17"/>
      <c r="E87" s="17"/>
      <c r="F87" s="17"/>
      <c r="G87" s="17"/>
      <c r="H87" s="17"/>
      <c r="I87" s="17"/>
      <c r="J87" s="18"/>
    </row>
    <row r="88" spans="1:10" s="15" customFormat="1">
      <c r="A88" s="17" t="s">
        <v>41</v>
      </c>
      <c r="C88" s="17"/>
      <c r="D88" s="17"/>
      <c r="E88" s="17"/>
      <c r="F88" s="17"/>
      <c r="G88" s="17"/>
      <c r="H88" s="17"/>
      <c r="I88" s="17"/>
      <c r="J88" s="18"/>
    </row>
    <row r="89" spans="1:10" ht="17.25" customHeight="1">
      <c r="A89" s="106" t="s">
        <v>149</v>
      </c>
      <c r="B89" s="106"/>
      <c r="C89" s="106"/>
      <c r="D89" s="106"/>
      <c r="E89" s="106"/>
      <c r="F89" s="106"/>
      <c r="G89" s="106"/>
      <c r="H89" s="106"/>
      <c r="I89" s="106"/>
      <c r="J89" s="106"/>
    </row>
    <row r="90" spans="1:10">
      <c r="A90" s="83" t="s">
        <v>42</v>
      </c>
      <c r="B90" s="83"/>
      <c r="C90" s="83"/>
      <c r="D90" s="83"/>
      <c r="E90" s="83"/>
      <c r="F90" s="83"/>
      <c r="G90" s="83"/>
      <c r="H90" s="83"/>
      <c r="I90" s="83"/>
      <c r="J90" s="83"/>
    </row>
    <row r="91" spans="1:10" s="33" customFormat="1">
      <c r="A91" s="104" t="s">
        <v>43</v>
      </c>
      <c r="B91" s="104"/>
      <c r="C91" s="104"/>
      <c r="D91" s="104"/>
      <c r="E91" s="104"/>
      <c r="F91" s="104"/>
      <c r="G91" s="104"/>
      <c r="H91" s="101" t="s">
        <v>44</v>
      </c>
      <c r="I91" s="57"/>
      <c r="J91" s="102"/>
    </row>
    <row r="92" spans="1:10">
      <c r="A92" s="100" t="s">
        <v>45</v>
      </c>
      <c r="B92" s="100"/>
      <c r="C92" s="100"/>
      <c r="D92" s="100"/>
      <c r="E92" s="100"/>
      <c r="F92" s="100"/>
      <c r="G92" s="100"/>
      <c r="H92" s="80">
        <f>H93+H95</f>
        <v>11311.6</v>
      </c>
      <c r="I92" s="57"/>
      <c r="J92" s="102"/>
    </row>
    <row r="93" spans="1:10" ht="24.75" customHeight="1">
      <c r="A93" s="79" t="s">
        <v>114</v>
      </c>
      <c r="B93" s="79"/>
      <c r="C93" s="79"/>
      <c r="D93" s="79"/>
      <c r="E93" s="79"/>
      <c r="F93" s="79"/>
      <c r="G93" s="79"/>
      <c r="H93" s="80">
        <v>10806.2</v>
      </c>
      <c r="I93" s="81"/>
      <c r="J93" s="82"/>
    </row>
    <row r="94" spans="1:10" ht="26.25" customHeight="1">
      <c r="A94" s="79" t="s">
        <v>109</v>
      </c>
      <c r="B94" s="79"/>
      <c r="C94" s="79"/>
      <c r="D94" s="79"/>
      <c r="E94" s="79"/>
      <c r="F94" s="79"/>
      <c r="G94" s="79"/>
      <c r="H94" s="101">
        <v>5532.7</v>
      </c>
      <c r="I94" s="57"/>
      <c r="J94" s="102"/>
    </row>
    <row r="95" spans="1:10" ht="14.45" customHeight="1">
      <c r="A95" s="79" t="s">
        <v>110</v>
      </c>
      <c r="B95" s="79"/>
      <c r="C95" s="79"/>
      <c r="D95" s="79"/>
      <c r="E95" s="79"/>
      <c r="F95" s="79"/>
      <c r="G95" s="79"/>
      <c r="H95" s="101">
        <v>505.4</v>
      </c>
      <c r="I95" s="57"/>
      <c r="J95" s="102"/>
    </row>
    <row r="96" spans="1:10" ht="26.25" customHeight="1">
      <c r="A96" s="79" t="s">
        <v>111</v>
      </c>
      <c r="B96" s="79"/>
      <c r="C96" s="79"/>
      <c r="D96" s="79"/>
      <c r="E96" s="79"/>
      <c r="F96" s="79"/>
      <c r="G96" s="79"/>
      <c r="H96" s="101">
        <v>53.7</v>
      </c>
      <c r="I96" s="57"/>
      <c r="J96" s="102"/>
    </row>
    <row r="97" spans="1:10">
      <c r="A97" s="100" t="s">
        <v>46</v>
      </c>
      <c r="B97" s="100"/>
      <c r="C97" s="100"/>
      <c r="D97" s="100"/>
      <c r="E97" s="100"/>
      <c r="F97" s="100"/>
      <c r="G97" s="100"/>
      <c r="H97" s="101"/>
      <c r="I97" s="57"/>
      <c r="J97" s="102"/>
    </row>
    <row r="98" spans="1:10" ht="26.25" customHeight="1">
      <c r="A98" s="79" t="s">
        <v>112</v>
      </c>
      <c r="B98" s="79"/>
      <c r="C98" s="79"/>
      <c r="D98" s="79"/>
      <c r="E98" s="79"/>
      <c r="F98" s="79"/>
      <c r="G98" s="79"/>
      <c r="H98" s="101">
        <v>723.9</v>
      </c>
      <c r="I98" s="57"/>
      <c r="J98" s="102"/>
    </row>
    <row r="99" spans="1:10" ht="24.75" customHeight="1">
      <c r="A99" s="79" t="s">
        <v>113</v>
      </c>
      <c r="B99" s="79"/>
      <c r="C99" s="79"/>
      <c r="D99" s="79"/>
      <c r="E99" s="79"/>
      <c r="F99" s="79"/>
      <c r="G99" s="79"/>
      <c r="H99" s="97">
        <v>3</v>
      </c>
      <c r="I99" s="98"/>
      <c r="J99" s="99"/>
    </row>
    <row r="100" spans="1:10">
      <c r="A100" s="100" t="s">
        <v>47</v>
      </c>
      <c r="B100" s="100"/>
      <c r="C100" s="100"/>
      <c r="D100" s="100"/>
      <c r="E100" s="100"/>
      <c r="F100" s="100"/>
      <c r="G100" s="100"/>
      <c r="H100" s="101">
        <v>1063.8</v>
      </c>
      <c r="I100" s="57"/>
      <c r="J100" s="102"/>
    </row>
    <row r="101" spans="1:10" ht="24.75" customHeight="1">
      <c r="A101" s="79" t="s">
        <v>115</v>
      </c>
      <c r="B101" s="79"/>
      <c r="C101" s="79"/>
      <c r="D101" s="79"/>
      <c r="E101" s="79"/>
      <c r="F101" s="79"/>
      <c r="G101" s="79"/>
      <c r="H101" s="80">
        <v>52.8</v>
      </c>
      <c r="I101" s="81"/>
      <c r="J101" s="82"/>
    </row>
    <row r="102" spans="1:10" ht="25.5" customHeight="1">
      <c r="A102" s="79" t="s">
        <v>116</v>
      </c>
      <c r="B102" s="79"/>
      <c r="C102" s="79"/>
      <c r="D102" s="79"/>
      <c r="E102" s="79"/>
      <c r="F102" s="79"/>
      <c r="G102" s="79"/>
      <c r="H102" s="80">
        <v>0</v>
      </c>
      <c r="I102" s="81"/>
      <c r="J102" s="82"/>
    </row>
    <row r="103" spans="1:10">
      <c r="B103" s="19"/>
      <c r="C103" s="19"/>
      <c r="D103" s="19"/>
      <c r="E103" s="19"/>
      <c r="F103" s="19"/>
      <c r="G103" s="19"/>
      <c r="H103" s="20"/>
      <c r="I103" s="20"/>
      <c r="J103" s="20"/>
    </row>
    <row r="104" spans="1:10">
      <c r="A104" s="83" t="s">
        <v>48</v>
      </c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 ht="25.5" customHeight="1">
      <c r="A105" s="84" t="s">
        <v>49</v>
      </c>
      <c r="B105" s="85" t="s">
        <v>43</v>
      </c>
      <c r="C105" s="86"/>
      <c r="D105" s="89" t="s">
        <v>50</v>
      </c>
      <c r="E105" s="91" t="s">
        <v>51</v>
      </c>
      <c r="F105" s="92"/>
      <c r="G105" s="92"/>
      <c r="H105" s="92"/>
      <c r="I105" s="92"/>
      <c r="J105" s="93"/>
    </row>
    <row r="106" spans="1:10" s="33" customFormat="1" ht="76.5" customHeight="1">
      <c r="A106" s="84"/>
      <c r="B106" s="87"/>
      <c r="C106" s="88"/>
      <c r="D106" s="90"/>
      <c r="E106" s="94" t="s">
        <v>52</v>
      </c>
      <c r="F106" s="95"/>
      <c r="G106" s="96"/>
      <c r="H106" s="94" t="s">
        <v>53</v>
      </c>
      <c r="I106" s="95"/>
      <c r="J106" s="96"/>
    </row>
    <row r="107" spans="1:10" ht="16.149999999999999" customHeight="1">
      <c r="A107" s="48" t="s">
        <v>106</v>
      </c>
      <c r="B107" s="49"/>
      <c r="C107" s="49"/>
      <c r="D107" s="49"/>
      <c r="E107" s="49"/>
      <c r="F107" s="49"/>
      <c r="G107" s="49"/>
      <c r="H107" s="49"/>
      <c r="I107" s="49"/>
      <c r="J107" s="50"/>
    </row>
    <row r="108" spans="1:10" ht="28.15" customHeight="1">
      <c r="A108" s="21" t="s">
        <v>54</v>
      </c>
      <c r="B108" s="58" t="s">
        <v>55</v>
      </c>
      <c r="C108" s="76"/>
      <c r="D108" s="47">
        <v>0</v>
      </c>
      <c r="E108" s="60">
        <v>0</v>
      </c>
      <c r="F108" s="61"/>
      <c r="G108" s="62"/>
      <c r="H108" s="60">
        <v>0</v>
      </c>
      <c r="I108" s="61"/>
      <c r="J108" s="62"/>
    </row>
    <row r="109" spans="1:10">
      <c r="A109" s="21" t="s">
        <v>56</v>
      </c>
      <c r="B109" s="58" t="s">
        <v>57</v>
      </c>
      <c r="C109" s="59"/>
      <c r="D109" s="47">
        <f>E109+H109</f>
        <v>39262453</v>
      </c>
      <c r="E109" s="60">
        <f>E111</f>
        <v>30371171</v>
      </c>
      <c r="F109" s="61"/>
      <c r="G109" s="62"/>
      <c r="H109" s="60">
        <f>H113+H121</f>
        <v>8891282</v>
      </c>
      <c r="I109" s="66"/>
      <c r="J109" s="67"/>
    </row>
    <row r="110" spans="1:10">
      <c r="A110" s="21"/>
      <c r="B110" s="63" t="s">
        <v>58</v>
      </c>
      <c r="C110" s="64"/>
      <c r="D110" s="22"/>
      <c r="E110" s="65"/>
      <c r="F110" s="66"/>
      <c r="G110" s="67"/>
      <c r="H110" s="65"/>
      <c r="I110" s="66"/>
      <c r="J110" s="67"/>
    </row>
    <row r="111" spans="1:10" ht="27" customHeight="1">
      <c r="A111" s="21" t="s">
        <v>59</v>
      </c>
      <c r="B111" s="63" t="s">
        <v>60</v>
      </c>
      <c r="C111" s="64"/>
      <c r="D111" s="47">
        <f>E111+H111</f>
        <v>30371171</v>
      </c>
      <c r="E111" s="60">
        <f>30338471+32700</f>
        <v>30371171</v>
      </c>
      <c r="F111" s="61"/>
      <c r="G111" s="62"/>
      <c r="H111" s="65"/>
      <c r="I111" s="66"/>
      <c r="J111" s="67"/>
    </row>
    <row r="112" spans="1:10">
      <c r="A112" s="21" t="s">
        <v>61</v>
      </c>
      <c r="B112" s="63" t="s">
        <v>62</v>
      </c>
      <c r="C112" s="64"/>
      <c r="D112" s="22"/>
      <c r="E112" s="65"/>
      <c r="F112" s="66"/>
      <c r="G112" s="67"/>
      <c r="H112" s="65"/>
      <c r="I112" s="66"/>
      <c r="J112" s="67"/>
    </row>
    <row r="113" spans="1:10" ht="79.150000000000006" customHeight="1">
      <c r="A113" s="21" t="s">
        <v>63</v>
      </c>
      <c r="B113" s="63" t="s">
        <v>64</v>
      </c>
      <c r="C113" s="64"/>
      <c r="D113" s="46">
        <f>D115+D116</f>
        <v>7091282</v>
      </c>
      <c r="E113" s="65"/>
      <c r="F113" s="66"/>
      <c r="G113" s="67"/>
      <c r="H113" s="60">
        <v>7091282</v>
      </c>
      <c r="I113" s="61"/>
      <c r="J113" s="62"/>
    </row>
    <row r="114" spans="1:10">
      <c r="A114" s="21"/>
      <c r="B114" s="63" t="s">
        <v>58</v>
      </c>
      <c r="C114" s="64"/>
      <c r="D114" s="22"/>
      <c r="E114" s="65"/>
      <c r="F114" s="66"/>
      <c r="G114" s="67"/>
      <c r="H114" s="65"/>
      <c r="I114" s="66"/>
      <c r="J114" s="67"/>
    </row>
    <row r="115" spans="1:10">
      <c r="A115" s="21" t="s">
        <v>65</v>
      </c>
      <c r="B115" s="63" t="s">
        <v>66</v>
      </c>
      <c r="C115" s="64"/>
      <c r="D115" s="46">
        <f>H115</f>
        <v>5219282</v>
      </c>
      <c r="E115" s="65"/>
      <c r="F115" s="66"/>
      <c r="G115" s="67"/>
      <c r="H115" s="68">
        <v>5219282</v>
      </c>
      <c r="I115" s="69"/>
      <c r="J115" s="70"/>
    </row>
    <row r="116" spans="1:10">
      <c r="A116" s="21" t="s">
        <v>67</v>
      </c>
      <c r="B116" s="63" t="s">
        <v>68</v>
      </c>
      <c r="C116" s="64"/>
      <c r="D116" s="46">
        <f>H116</f>
        <v>1872000</v>
      </c>
      <c r="E116" s="65"/>
      <c r="F116" s="66"/>
      <c r="G116" s="67"/>
      <c r="H116" s="68">
        <v>1872000</v>
      </c>
      <c r="I116" s="69"/>
      <c r="J116" s="70"/>
    </row>
    <row r="117" spans="1:10" ht="28.15" customHeight="1">
      <c r="A117" s="21" t="s">
        <v>69</v>
      </c>
      <c r="B117" s="63" t="s">
        <v>70</v>
      </c>
      <c r="C117" s="64"/>
      <c r="D117" s="46">
        <f>H117</f>
        <v>1800000</v>
      </c>
      <c r="E117" s="65"/>
      <c r="F117" s="66"/>
      <c r="G117" s="67"/>
      <c r="H117" s="73">
        <f>H121</f>
        <v>1800000</v>
      </c>
      <c r="I117" s="66"/>
      <c r="J117" s="67"/>
    </row>
    <row r="118" spans="1:10">
      <c r="A118" s="21"/>
      <c r="B118" s="63" t="s">
        <v>58</v>
      </c>
      <c r="C118" s="64"/>
      <c r="D118" s="22"/>
      <c r="E118" s="65"/>
      <c r="F118" s="66"/>
      <c r="G118" s="67"/>
      <c r="H118" s="65"/>
      <c r="I118" s="66"/>
      <c r="J118" s="67"/>
    </row>
    <row r="119" spans="1:10">
      <c r="A119" s="21" t="s">
        <v>71</v>
      </c>
      <c r="B119" s="63" t="s">
        <v>72</v>
      </c>
      <c r="C119" s="64"/>
      <c r="D119" s="22"/>
      <c r="E119" s="65"/>
      <c r="F119" s="66"/>
      <c r="G119" s="67"/>
      <c r="H119" s="65"/>
      <c r="I119" s="66"/>
      <c r="J119" s="67"/>
    </row>
    <row r="120" spans="1:10" ht="21" customHeight="1">
      <c r="A120" s="21" t="s">
        <v>73</v>
      </c>
      <c r="B120" s="63" t="s">
        <v>74</v>
      </c>
      <c r="C120" s="64"/>
      <c r="D120" s="22"/>
      <c r="E120" s="65"/>
      <c r="F120" s="66"/>
      <c r="G120" s="67"/>
      <c r="H120" s="65"/>
      <c r="I120" s="66"/>
      <c r="J120" s="67"/>
    </row>
    <row r="121" spans="1:10">
      <c r="A121" s="21" t="s">
        <v>75</v>
      </c>
      <c r="B121" s="63" t="s">
        <v>76</v>
      </c>
      <c r="C121" s="64"/>
      <c r="D121" s="46">
        <f>H121</f>
        <v>1800000</v>
      </c>
      <c r="E121" s="65"/>
      <c r="F121" s="66"/>
      <c r="G121" s="67"/>
      <c r="H121" s="68">
        <v>1800000</v>
      </c>
      <c r="I121" s="69"/>
      <c r="J121" s="70"/>
    </row>
    <row r="122" spans="1:10" ht="19.899999999999999" customHeight="1">
      <c r="A122" s="21" t="s">
        <v>77</v>
      </c>
      <c r="B122" s="58" t="s">
        <v>78</v>
      </c>
      <c r="C122" s="59"/>
      <c r="D122" s="46">
        <f>E122+H122</f>
        <v>39262453</v>
      </c>
      <c r="E122" s="73">
        <f>E124+E125+E126+E127+E129+E130+E131+E132+E133+E134+E135</f>
        <v>30371171</v>
      </c>
      <c r="F122" s="66"/>
      <c r="G122" s="67"/>
      <c r="H122" s="73">
        <f>H124+H126+H127+H128+H129+H130+H131+H132+H133+H134+H135</f>
        <v>8891282</v>
      </c>
      <c r="I122" s="66"/>
      <c r="J122" s="67"/>
    </row>
    <row r="123" spans="1:10">
      <c r="A123" s="21"/>
      <c r="B123" s="63" t="s">
        <v>58</v>
      </c>
      <c r="C123" s="64"/>
      <c r="D123" s="22"/>
      <c r="E123" s="65"/>
      <c r="F123" s="66"/>
      <c r="G123" s="67"/>
      <c r="H123" s="65"/>
      <c r="I123" s="66"/>
      <c r="J123" s="67"/>
    </row>
    <row r="124" spans="1:10">
      <c r="A124" s="21"/>
      <c r="B124" s="63" t="s">
        <v>79</v>
      </c>
      <c r="C124" s="64"/>
      <c r="D124" s="46">
        <f t="shared" ref="D124:D135" si="0">E124+H124</f>
        <v>18129491</v>
      </c>
      <c r="E124" s="68">
        <f>E137</f>
        <v>17410596</v>
      </c>
      <c r="F124" s="69"/>
      <c r="G124" s="70"/>
      <c r="H124" s="68">
        <v>718895</v>
      </c>
      <c r="I124" s="69"/>
      <c r="J124" s="70"/>
    </row>
    <row r="125" spans="1:10">
      <c r="A125" s="21"/>
      <c r="B125" s="63" t="s">
        <v>80</v>
      </c>
      <c r="C125" s="64"/>
      <c r="D125" s="46">
        <f t="shared" si="0"/>
        <v>2400</v>
      </c>
      <c r="E125" s="68">
        <f>E138</f>
        <v>2400</v>
      </c>
      <c r="F125" s="69"/>
      <c r="G125" s="70"/>
      <c r="H125" s="65"/>
      <c r="I125" s="66"/>
      <c r="J125" s="67"/>
    </row>
    <row r="126" spans="1:10">
      <c r="A126" s="21"/>
      <c r="B126" s="63" t="s">
        <v>81</v>
      </c>
      <c r="C126" s="64"/>
      <c r="D126" s="46">
        <f t="shared" si="0"/>
        <v>5475120</v>
      </c>
      <c r="E126" s="68">
        <f>E139</f>
        <v>5258015</v>
      </c>
      <c r="F126" s="69"/>
      <c r="G126" s="70"/>
      <c r="H126" s="68">
        <v>217105</v>
      </c>
      <c r="I126" s="69"/>
      <c r="J126" s="70"/>
    </row>
    <row r="127" spans="1:10">
      <c r="A127" s="21"/>
      <c r="B127" s="63" t="s">
        <v>82</v>
      </c>
      <c r="C127" s="64"/>
      <c r="D127" s="46">
        <f t="shared" si="0"/>
        <v>52300</v>
      </c>
      <c r="E127" s="68">
        <f>E140</f>
        <v>22300</v>
      </c>
      <c r="F127" s="69"/>
      <c r="G127" s="70"/>
      <c r="H127" s="68">
        <v>30000</v>
      </c>
      <c r="I127" s="69"/>
      <c r="J127" s="70"/>
    </row>
    <row r="128" spans="1:10">
      <c r="A128" s="21"/>
      <c r="B128" s="63" t="s">
        <v>83</v>
      </c>
      <c r="C128" s="64"/>
      <c r="D128" s="46">
        <f t="shared" si="0"/>
        <v>4000</v>
      </c>
      <c r="E128" s="65"/>
      <c r="F128" s="66"/>
      <c r="G128" s="67"/>
      <c r="H128" s="68">
        <v>4000</v>
      </c>
      <c r="I128" s="69"/>
      <c r="J128" s="70"/>
    </row>
    <row r="129" spans="1:10">
      <c r="A129" s="21"/>
      <c r="B129" s="63" t="s">
        <v>84</v>
      </c>
      <c r="C129" s="64"/>
      <c r="D129" s="46">
        <f t="shared" si="0"/>
        <v>3728300</v>
      </c>
      <c r="E129" s="73">
        <f t="shared" ref="E129:E135" si="1">E142</f>
        <v>3541100</v>
      </c>
      <c r="F129" s="66"/>
      <c r="G129" s="67"/>
      <c r="H129" s="68">
        <v>187200</v>
      </c>
      <c r="I129" s="69"/>
      <c r="J129" s="70"/>
    </row>
    <row r="130" spans="1:10" ht="15.75" customHeight="1">
      <c r="A130" s="21"/>
      <c r="B130" s="63" t="s">
        <v>85</v>
      </c>
      <c r="C130" s="64"/>
      <c r="D130" s="46">
        <f t="shared" si="0"/>
        <v>558400</v>
      </c>
      <c r="E130" s="73">
        <f t="shared" si="1"/>
        <v>458400</v>
      </c>
      <c r="F130" s="66"/>
      <c r="G130" s="67"/>
      <c r="H130" s="68">
        <v>100000</v>
      </c>
      <c r="I130" s="69"/>
      <c r="J130" s="70"/>
    </row>
    <row r="131" spans="1:10">
      <c r="A131" s="21"/>
      <c r="B131" s="63" t="s">
        <v>86</v>
      </c>
      <c r="C131" s="64"/>
      <c r="D131" s="46">
        <f t="shared" si="0"/>
        <v>1792210</v>
      </c>
      <c r="E131" s="73">
        <f t="shared" si="1"/>
        <v>492210</v>
      </c>
      <c r="F131" s="66"/>
      <c r="G131" s="67"/>
      <c r="H131" s="68">
        <v>1300000</v>
      </c>
      <c r="I131" s="69"/>
      <c r="J131" s="70"/>
    </row>
    <row r="132" spans="1:10">
      <c r="A132" s="21"/>
      <c r="B132" s="63" t="s">
        <v>87</v>
      </c>
      <c r="C132" s="64"/>
      <c r="D132" s="46">
        <f t="shared" si="0"/>
        <v>33600</v>
      </c>
      <c r="E132" s="73">
        <f t="shared" si="1"/>
        <v>3600</v>
      </c>
      <c r="F132" s="66"/>
      <c r="G132" s="67"/>
      <c r="H132" s="68">
        <v>30000</v>
      </c>
      <c r="I132" s="69"/>
      <c r="J132" s="70"/>
    </row>
    <row r="133" spans="1:10" ht="15.6" customHeight="1">
      <c r="A133" s="21"/>
      <c r="B133" s="63" t="s">
        <v>88</v>
      </c>
      <c r="C133" s="64"/>
      <c r="D133" s="46">
        <f t="shared" si="0"/>
        <v>1180000</v>
      </c>
      <c r="E133" s="73">
        <f t="shared" si="1"/>
        <v>1160000</v>
      </c>
      <c r="F133" s="66"/>
      <c r="G133" s="67"/>
      <c r="H133" s="68">
        <v>20000</v>
      </c>
      <c r="I133" s="69"/>
      <c r="J133" s="70"/>
    </row>
    <row r="134" spans="1:10" ht="26.25" customHeight="1">
      <c r="A134" s="21"/>
      <c r="B134" s="63" t="s">
        <v>89</v>
      </c>
      <c r="C134" s="64"/>
      <c r="D134" s="46">
        <f t="shared" si="0"/>
        <v>560575</v>
      </c>
      <c r="E134" s="73">
        <f t="shared" si="1"/>
        <v>260575</v>
      </c>
      <c r="F134" s="66"/>
      <c r="G134" s="67"/>
      <c r="H134" s="68">
        <v>300000</v>
      </c>
      <c r="I134" s="69"/>
      <c r="J134" s="70"/>
    </row>
    <row r="135" spans="1:10" ht="26.25" customHeight="1">
      <c r="A135" s="21"/>
      <c r="B135" s="63" t="s">
        <v>90</v>
      </c>
      <c r="C135" s="64"/>
      <c r="D135" s="46">
        <f t="shared" si="0"/>
        <v>7746057</v>
      </c>
      <c r="E135" s="73">
        <f t="shared" si="1"/>
        <v>1761975</v>
      </c>
      <c r="F135" s="66"/>
      <c r="G135" s="67"/>
      <c r="H135" s="68">
        <v>5984082</v>
      </c>
      <c r="I135" s="69"/>
      <c r="J135" s="70"/>
    </row>
    <row r="136" spans="1:10" ht="24" customHeight="1">
      <c r="A136" s="21" t="s">
        <v>91</v>
      </c>
      <c r="B136" s="71" t="s">
        <v>92</v>
      </c>
      <c r="C136" s="72"/>
      <c r="D136" s="46">
        <f>E136</f>
        <v>30371171</v>
      </c>
      <c r="E136" s="73">
        <f>E137+E138+E139+E140+E142+E143+E144+E145+E146+E147+E148</f>
        <v>30371171</v>
      </c>
      <c r="F136" s="66"/>
      <c r="G136" s="67"/>
      <c r="H136" s="65"/>
      <c r="I136" s="66"/>
      <c r="J136" s="67"/>
    </row>
    <row r="137" spans="1:10" ht="12.75" customHeight="1">
      <c r="A137" s="21"/>
      <c r="B137" s="63" t="s">
        <v>79</v>
      </c>
      <c r="C137" s="64"/>
      <c r="D137" s="46">
        <f>E137</f>
        <v>17410596</v>
      </c>
      <c r="E137" s="68">
        <v>17410596</v>
      </c>
      <c r="F137" s="69"/>
      <c r="G137" s="70"/>
      <c r="H137" s="65"/>
      <c r="I137" s="66"/>
      <c r="J137" s="67"/>
    </row>
    <row r="138" spans="1:10" ht="12.75" customHeight="1">
      <c r="A138" s="21"/>
      <c r="B138" s="63" t="s">
        <v>80</v>
      </c>
      <c r="C138" s="64"/>
      <c r="D138" s="46">
        <f>E138</f>
        <v>2400</v>
      </c>
      <c r="E138" s="60">
        <v>2400</v>
      </c>
      <c r="F138" s="61"/>
      <c r="G138" s="62"/>
      <c r="H138" s="65"/>
      <c r="I138" s="66"/>
      <c r="J138" s="67"/>
    </row>
    <row r="139" spans="1:10" ht="12.75" customHeight="1">
      <c r="A139" s="21"/>
      <c r="B139" s="63" t="s">
        <v>81</v>
      </c>
      <c r="C139" s="64"/>
      <c r="D139" s="46">
        <f>E139</f>
        <v>5258015</v>
      </c>
      <c r="E139" s="68">
        <v>5258015</v>
      </c>
      <c r="F139" s="69"/>
      <c r="G139" s="70"/>
      <c r="H139" s="65"/>
      <c r="I139" s="66"/>
      <c r="J139" s="67"/>
    </row>
    <row r="140" spans="1:10" ht="12.75" customHeight="1">
      <c r="A140" s="21"/>
      <c r="B140" s="63" t="s">
        <v>82</v>
      </c>
      <c r="C140" s="64"/>
      <c r="D140" s="46">
        <f>E140</f>
        <v>22300</v>
      </c>
      <c r="E140" s="68">
        <v>22300</v>
      </c>
      <c r="F140" s="69"/>
      <c r="G140" s="70"/>
      <c r="H140" s="65"/>
      <c r="I140" s="66"/>
      <c r="J140" s="67"/>
    </row>
    <row r="141" spans="1:10" ht="12.75" customHeight="1">
      <c r="A141" s="21"/>
      <c r="B141" s="63" t="s">
        <v>83</v>
      </c>
      <c r="C141" s="64"/>
      <c r="D141" s="22"/>
      <c r="E141" s="65"/>
      <c r="F141" s="66"/>
      <c r="G141" s="67"/>
      <c r="H141" s="65"/>
      <c r="I141" s="66"/>
      <c r="J141" s="67"/>
    </row>
    <row r="142" spans="1:10" ht="12.75" customHeight="1">
      <c r="A142" s="21"/>
      <c r="B142" s="63" t="s">
        <v>84</v>
      </c>
      <c r="C142" s="64"/>
      <c r="D142" s="46">
        <f t="shared" ref="D142:D148" si="2">E142</f>
        <v>3541100</v>
      </c>
      <c r="E142" s="68">
        <v>3541100</v>
      </c>
      <c r="F142" s="69"/>
      <c r="G142" s="70"/>
      <c r="H142" s="65"/>
      <c r="I142" s="66"/>
      <c r="J142" s="67"/>
    </row>
    <row r="143" spans="1:10" ht="16.149999999999999" customHeight="1">
      <c r="A143" s="21"/>
      <c r="B143" s="63" t="s">
        <v>85</v>
      </c>
      <c r="C143" s="64"/>
      <c r="D143" s="46">
        <f t="shared" si="2"/>
        <v>458400</v>
      </c>
      <c r="E143" s="68">
        <v>458400</v>
      </c>
      <c r="F143" s="69"/>
      <c r="G143" s="70"/>
      <c r="H143" s="65"/>
      <c r="I143" s="66"/>
      <c r="J143" s="67"/>
    </row>
    <row r="144" spans="1:10" ht="12.75" customHeight="1">
      <c r="A144" s="21"/>
      <c r="B144" s="63" t="s">
        <v>86</v>
      </c>
      <c r="C144" s="64"/>
      <c r="D144" s="46">
        <f t="shared" si="2"/>
        <v>492210</v>
      </c>
      <c r="E144" s="68">
        <f>491260+950</f>
        <v>492210</v>
      </c>
      <c r="F144" s="69"/>
      <c r="G144" s="70"/>
      <c r="H144" s="65"/>
      <c r="I144" s="66"/>
      <c r="J144" s="67"/>
    </row>
    <row r="145" spans="1:10" ht="12.75" customHeight="1">
      <c r="A145" s="21"/>
      <c r="B145" s="63" t="s">
        <v>87</v>
      </c>
      <c r="C145" s="64"/>
      <c r="D145" s="46">
        <f t="shared" si="2"/>
        <v>3600</v>
      </c>
      <c r="E145" s="68">
        <v>3600</v>
      </c>
      <c r="F145" s="69"/>
      <c r="G145" s="70"/>
      <c r="H145" s="65"/>
      <c r="I145" s="66"/>
      <c r="J145" s="67"/>
    </row>
    <row r="146" spans="1:10" ht="14.25" customHeight="1">
      <c r="A146" s="21"/>
      <c r="B146" s="63" t="s">
        <v>88</v>
      </c>
      <c r="C146" s="64"/>
      <c r="D146" s="46">
        <f t="shared" si="2"/>
        <v>1160000</v>
      </c>
      <c r="E146" s="68">
        <v>1160000</v>
      </c>
      <c r="F146" s="69"/>
      <c r="G146" s="70"/>
      <c r="H146" s="65"/>
      <c r="I146" s="66"/>
      <c r="J146" s="67"/>
    </row>
    <row r="147" spans="1:10" ht="25.5" customHeight="1">
      <c r="A147" s="21"/>
      <c r="B147" s="63" t="s">
        <v>89</v>
      </c>
      <c r="C147" s="64"/>
      <c r="D147" s="46">
        <f t="shared" si="2"/>
        <v>260575</v>
      </c>
      <c r="E147" s="68">
        <f>244700+15875</f>
        <v>260575</v>
      </c>
      <c r="F147" s="69"/>
      <c r="G147" s="70"/>
      <c r="H147" s="65"/>
      <c r="I147" s="66"/>
      <c r="J147" s="67"/>
    </row>
    <row r="148" spans="1:10" ht="25.5" customHeight="1">
      <c r="A148" s="21"/>
      <c r="B148" s="63" t="s">
        <v>90</v>
      </c>
      <c r="C148" s="64"/>
      <c r="D148" s="46">
        <f t="shared" si="2"/>
        <v>1761975</v>
      </c>
      <c r="E148" s="68">
        <f>1746100+15875</f>
        <v>1761975</v>
      </c>
      <c r="F148" s="69"/>
      <c r="G148" s="70"/>
      <c r="H148" s="65"/>
      <c r="I148" s="66"/>
      <c r="J148" s="67"/>
    </row>
    <row r="149" spans="1:10" ht="33.75" customHeight="1">
      <c r="A149" s="21" t="s">
        <v>93</v>
      </c>
      <c r="B149" s="71" t="s">
        <v>94</v>
      </c>
      <c r="C149" s="72"/>
      <c r="D149" s="46">
        <f>H149</f>
        <v>8891282</v>
      </c>
      <c r="E149" s="65"/>
      <c r="F149" s="66"/>
      <c r="G149" s="67"/>
      <c r="H149" s="73">
        <f>H150+H152+H153+H154+H155+H156+H157+H158+H159+H160+H161</f>
        <v>8891282</v>
      </c>
      <c r="I149" s="66"/>
      <c r="J149" s="67"/>
    </row>
    <row r="150" spans="1:10" ht="12.75" customHeight="1">
      <c r="A150" s="21"/>
      <c r="B150" s="63" t="s">
        <v>79</v>
      </c>
      <c r="C150" s="64"/>
      <c r="D150" s="46">
        <f>H150</f>
        <v>718895</v>
      </c>
      <c r="E150" s="65"/>
      <c r="F150" s="66"/>
      <c r="G150" s="67"/>
      <c r="H150" s="68">
        <v>718895</v>
      </c>
      <c r="I150" s="69"/>
      <c r="J150" s="70"/>
    </row>
    <row r="151" spans="1:10" ht="12.75" customHeight="1">
      <c r="A151" s="21"/>
      <c r="B151" s="63" t="s">
        <v>80</v>
      </c>
      <c r="C151" s="64"/>
      <c r="D151" s="22"/>
      <c r="E151" s="65"/>
      <c r="F151" s="66"/>
      <c r="G151" s="67"/>
      <c r="H151" s="65"/>
      <c r="I151" s="66"/>
      <c r="J151" s="67"/>
    </row>
    <row r="152" spans="1:10" ht="12.75" customHeight="1">
      <c r="A152" s="21"/>
      <c r="B152" s="63" t="s">
        <v>81</v>
      </c>
      <c r="C152" s="64"/>
      <c r="D152" s="46">
        <f t="shared" ref="D152:D161" si="3">H152</f>
        <v>217105</v>
      </c>
      <c r="E152" s="65"/>
      <c r="F152" s="66"/>
      <c r="G152" s="67"/>
      <c r="H152" s="68">
        <v>217105</v>
      </c>
      <c r="I152" s="69"/>
      <c r="J152" s="70"/>
    </row>
    <row r="153" spans="1:10" ht="12.75" customHeight="1">
      <c r="A153" s="21"/>
      <c r="B153" s="63" t="s">
        <v>82</v>
      </c>
      <c r="C153" s="64"/>
      <c r="D153" s="46">
        <f t="shared" si="3"/>
        <v>30000</v>
      </c>
      <c r="E153" s="65"/>
      <c r="F153" s="66"/>
      <c r="G153" s="67"/>
      <c r="H153" s="68">
        <v>30000</v>
      </c>
      <c r="I153" s="69"/>
      <c r="J153" s="70"/>
    </row>
    <row r="154" spans="1:10" ht="12.75" customHeight="1">
      <c r="A154" s="21"/>
      <c r="B154" s="63" t="s">
        <v>83</v>
      </c>
      <c r="C154" s="64"/>
      <c r="D154" s="46">
        <f t="shared" si="3"/>
        <v>4000</v>
      </c>
      <c r="E154" s="65"/>
      <c r="F154" s="66"/>
      <c r="G154" s="67"/>
      <c r="H154" s="68">
        <v>4000</v>
      </c>
      <c r="I154" s="69"/>
      <c r="J154" s="70"/>
    </row>
    <row r="155" spans="1:10" ht="12.75" customHeight="1">
      <c r="A155" s="21"/>
      <c r="B155" s="63" t="s">
        <v>84</v>
      </c>
      <c r="C155" s="64"/>
      <c r="D155" s="46">
        <f t="shared" si="3"/>
        <v>187200</v>
      </c>
      <c r="E155" s="65"/>
      <c r="F155" s="66"/>
      <c r="G155" s="67"/>
      <c r="H155" s="68">
        <v>187200</v>
      </c>
      <c r="I155" s="69"/>
      <c r="J155" s="70"/>
    </row>
    <row r="156" spans="1:10" ht="15.6" customHeight="1">
      <c r="A156" s="21"/>
      <c r="B156" s="63" t="s">
        <v>85</v>
      </c>
      <c r="C156" s="64"/>
      <c r="D156" s="46">
        <f t="shared" si="3"/>
        <v>100000</v>
      </c>
      <c r="E156" s="65"/>
      <c r="F156" s="66"/>
      <c r="G156" s="67"/>
      <c r="H156" s="68">
        <v>100000</v>
      </c>
      <c r="I156" s="69"/>
      <c r="J156" s="70"/>
    </row>
    <row r="157" spans="1:10" ht="12.75" customHeight="1">
      <c r="A157" s="21"/>
      <c r="B157" s="63" t="s">
        <v>86</v>
      </c>
      <c r="C157" s="64"/>
      <c r="D157" s="46">
        <f t="shared" si="3"/>
        <v>1300000</v>
      </c>
      <c r="E157" s="65"/>
      <c r="F157" s="66"/>
      <c r="G157" s="67"/>
      <c r="H157" s="68">
        <v>1300000</v>
      </c>
      <c r="I157" s="69"/>
      <c r="J157" s="70"/>
    </row>
    <row r="158" spans="1:10" ht="12.75" customHeight="1">
      <c r="A158" s="21"/>
      <c r="B158" s="63" t="s">
        <v>87</v>
      </c>
      <c r="C158" s="64"/>
      <c r="D158" s="46">
        <f t="shared" si="3"/>
        <v>30000</v>
      </c>
      <c r="E158" s="65"/>
      <c r="F158" s="66"/>
      <c r="G158" s="67"/>
      <c r="H158" s="68">
        <v>30000</v>
      </c>
      <c r="I158" s="69"/>
      <c r="J158" s="70"/>
    </row>
    <row r="159" spans="1:10" ht="12.75" customHeight="1">
      <c r="A159" s="21"/>
      <c r="B159" s="63" t="s">
        <v>88</v>
      </c>
      <c r="C159" s="64"/>
      <c r="D159" s="46">
        <f t="shared" si="3"/>
        <v>20000</v>
      </c>
      <c r="E159" s="65"/>
      <c r="F159" s="66"/>
      <c r="G159" s="67"/>
      <c r="H159" s="68">
        <v>20000</v>
      </c>
      <c r="I159" s="69"/>
      <c r="J159" s="70"/>
    </row>
    <row r="160" spans="1:10" ht="25.5" customHeight="1">
      <c r="A160" s="21"/>
      <c r="B160" s="63" t="s">
        <v>89</v>
      </c>
      <c r="C160" s="64"/>
      <c r="D160" s="46">
        <f t="shared" si="3"/>
        <v>300000</v>
      </c>
      <c r="E160" s="65"/>
      <c r="F160" s="66"/>
      <c r="G160" s="67"/>
      <c r="H160" s="68">
        <v>300000</v>
      </c>
      <c r="I160" s="69"/>
      <c r="J160" s="70"/>
    </row>
    <row r="161" spans="1:10" ht="25.5" customHeight="1">
      <c r="A161" s="21"/>
      <c r="B161" s="63" t="s">
        <v>90</v>
      </c>
      <c r="C161" s="64"/>
      <c r="D161" s="46">
        <f t="shared" si="3"/>
        <v>5984082</v>
      </c>
      <c r="E161" s="65"/>
      <c r="F161" s="66"/>
      <c r="G161" s="67"/>
      <c r="H161" s="68">
        <v>5984082</v>
      </c>
      <c r="I161" s="69"/>
      <c r="J161" s="70"/>
    </row>
    <row r="162" spans="1:10" ht="28.15" customHeight="1">
      <c r="A162" s="21" t="s">
        <v>95</v>
      </c>
      <c r="B162" s="58" t="s">
        <v>96</v>
      </c>
      <c r="C162" s="59"/>
      <c r="D162" s="47">
        <v>0</v>
      </c>
      <c r="E162" s="60">
        <v>0</v>
      </c>
      <c r="F162" s="61"/>
      <c r="G162" s="62"/>
      <c r="H162" s="60">
        <v>0</v>
      </c>
      <c r="I162" s="61"/>
      <c r="J162" s="62"/>
    </row>
    <row r="163" spans="1:10" ht="30.75" customHeight="1">
      <c r="A163" s="21"/>
      <c r="B163" s="63" t="s">
        <v>97</v>
      </c>
      <c r="C163" s="64"/>
      <c r="D163" s="22"/>
      <c r="E163" s="65"/>
      <c r="F163" s="66"/>
      <c r="G163" s="67"/>
      <c r="H163" s="65"/>
      <c r="I163" s="66"/>
      <c r="J163" s="67"/>
    </row>
    <row r="164" spans="1:10" ht="16.149999999999999" customHeight="1">
      <c r="A164" s="48" t="s">
        <v>107</v>
      </c>
      <c r="B164" s="49"/>
      <c r="C164" s="49"/>
      <c r="D164" s="49"/>
      <c r="E164" s="49"/>
      <c r="F164" s="49"/>
      <c r="G164" s="49"/>
      <c r="H164" s="49"/>
      <c r="I164" s="49"/>
      <c r="J164" s="50"/>
    </row>
    <row r="165" spans="1:10" ht="26.45" customHeight="1">
      <c r="A165" s="21" t="s">
        <v>54</v>
      </c>
      <c r="B165" s="58" t="s">
        <v>55</v>
      </c>
      <c r="C165" s="76"/>
      <c r="D165" s="47">
        <v>0</v>
      </c>
      <c r="E165" s="60">
        <v>0</v>
      </c>
      <c r="F165" s="61"/>
      <c r="G165" s="62"/>
      <c r="H165" s="60">
        <v>0</v>
      </c>
      <c r="I165" s="61"/>
      <c r="J165" s="62"/>
    </row>
    <row r="166" spans="1:10">
      <c r="A166" s="21" t="s">
        <v>56</v>
      </c>
      <c r="B166" s="58" t="s">
        <v>57</v>
      </c>
      <c r="C166" s="59"/>
      <c r="D166" s="47">
        <f>E166+H166</f>
        <v>39219253</v>
      </c>
      <c r="E166" s="60">
        <f>E168</f>
        <v>30327971</v>
      </c>
      <c r="F166" s="61"/>
      <c r="G166" s="62"/>
      <c r="H166" s="60">
        <f>H170+H178</f>
        <v>8891282</v>
      </c>
      <c r="I166" s="66"/>
      <c r="J166" s="67"/>
    </row>
    <row r="167" spans="1:10">
      <c r="A167" s="21"/>
      <c r="B167" s="63" t="s">
        <v>58</v>
      </c>
      <c r="C167" s="64"/>
      <c r="D167" s="22"/>
      <c r="E167" s="65"/>
      <c r="F167" s="66"/>
      <c r="G167" s="67"/>
      <c r="H167" s="65"/>
      <c r="I167" s="66"/>
      <c r="J167" s="67"/>
    </row>
    <row r="168" spans="1:10" ht="27" customHeight="1">
      <c r="A168" s="21" t="s">
        <v>59</v>
      </c>
      <c r="B168" s="63" t="s">
        <v>60</v>
      </c>
      <c r="C168" s="64"/>
      <c r="D168" s="47">
        <f>E168</f>
        <v>30327971</v>
      </c>
      <c r="E168" s="60">
        <v>30327971</v>
      </c>
      <c r="F168" s="61"/>
      <c r="G168" s="62"/>
      <c r="H168" s="65"/>
      <c r="I168" s="66"/>
      <c r="J168" s="67"/>
    </row>
    <row r="169" spans="1:10">
      <c r="A169" s="21" t="s">
        <v>61</v>
      </c>
      <c r="B169" s="63" t="s">
        <v>62</v>
      </c>
      <c r="C169" s="64"/>
      <c r="D169" s="22"/>
      <c r="E169" s="65"/>
      <c r="F169" s="66"/>
      <c r="G169" s="67"/>
      <c r="H169" s="65"/>
      <c r="I169" s="66"/>
      <c r="J169" s="67"/>
    </row>
    <row r="170" spans="1:10" ht="76.150000000000006" customHeight="1">
      <c r="A170" s="21" t="s">
        <v>63</v>
      </c>
      <c r="B170" s="63" t="s">
        <v>64</v>
      </c>
      <c r="C170" s="64"/>
      <c r="D170" s="47">
        <f>H170</f>
        <v>7091282</v>
      </c>
      <c r="E170" s="65"/>
      <c r="F170" s="66"/>
      <c r="G170" s="67"/>
      <c r="H170" s="60">
        <v>7091282</v>
      </c>
      <c r="I170" s="61"/>
      <c r="J170" s="62"/>
    </row>
    <row r="171" spans="1:10">
      <c r="A171" s="21"/>
      <c r="B171" s="63" t="s">
        <v>58</v>
      </c>
      <c r="C171" s="64"/>
      <c r="D171" s="47">
        <f>H171</f>
        <v>0</v>
      </c>
      <c r="E171" s="65"/>
      <c r="F171" s="66"/>
      <c r="G171" s="67"/>
      <c r="H171" s="65"/>
      <c r="I171" s="66"/>
      <c r="J171" s="67"/>
    </row>
    <row r="172" spans="1:10">
      <c r="A172" s="21" t="s">
        <v>65</v>
      </c>
      <c r="B172" s="63" t="s">
        <v>66</v>
      </c>
      <c r="C172" s="64"/>
      <c r="D172" s="47">
        <f>H172</f>
        <v>5219282</v>
      </c>
      <c r="E172" s="65"/>
      <c r="F172" s="66"/>
      <c r="G172" s="67"/>
      <c r="H172" s="68">
        <v>5219282</v>
      </c>
      <c r="I172" s="69"/>
      <c r="J172" s="70"/>
    </row>
    <row r="173" spans="1:10">
      <c r="A173" s="21" t="s">
        <v>67</v>
      </c>
      <c r="B173" s="63" t="s">
        <v>68</v>
      </c>
      <c r="C173" s="64"/>
      <c r="D173" s="47">
        <f>H173</f>
        <v>1872000</v>
      </c>
      <c r="E173" s="65"/>
      <c r="F173" s="66"/>
      <c r="G173" s="67"/>
      <c r="H173" s="68">
        <v>1872000</v>
      </c>
      <c r="I173" s="69"/>
      <c r="J173" s="70"/>
    </row>
    <row r="174" spans="1:10" ht="30" customHeight="1">
      <c r="A174" s="21" t="s">
        <v>69</v>
      </c>
      <c r="B174" s="63" t="s">
        <v>70</v>
      </c>
      <c r="C174" s="64"/>
      <c r="D174" s="47">
        <f>H174</f>
        <v>1800000</v>
      </c>
      <c r="E174" s="65"/>
      <c r="F174" s="66"/>
      <c r="G174" s="67"/>
      <c r="H174" s="73">
        <f>H178</f>
        <v>1800000</v>
      </c>
      <c r="I174" s="66"/>
      <c r="J174" s="67"/>
    </row>
    <row r="175" spans="1:10">
      <c r="A175" s="21"/>
      <c r="B175" s="63" t="s">
        <v>58</v>
      </c>
      <c r="C175" s="64"/>
      <c r="D175" s="22"/>
      <c r="E175" s="65"/>
      <c r="F175" s="66"/>
      <c r="G175" s="67"/>
      <c r="H175" s="65"/>
      <c r="I175" s="66"/>
      <c r="J175" s="67"/>
    </row>
    <row r="176" spans="1:10">
      <c r="A176" s="21" t="s">
        <v>71</v>
      </c>
      <c r="B176" s="63" t="s">
        <v>72</v>
      </c>
      <c r="C176" s="64"/>
      <c r="D176" s="22"/>
      <c r="E176" s="65"/>
      <c r="F176" s="66"/>
      <c r="G176" s="67"/>
      <c r="H176" s="65"/>
      <c r="I176" s="66"/>
      <c r="J176" s="67"/>
    </row>
    <row r="177" spans="1:10" ht="16.149999999999999" customHeight="1">
      <c r="A177" s="21" t="s">
        <v>73</v>
      </c>
      <c r="B177" s="63" t="s">
        <v>74</v>
      </c>
      <c r="C177" s="64"/>
      <c r="D177" s="22"/>
      <c r="E177" s="65"/>
      <c r="F177" s="66"/>
      <c r="G177" s="67"/>
      <c r="H177" s="65"/>
      <c r="I177" s="66"/>
      <c r="J177" s="67"/>
    </row>
    <row r="178" spans="1:10">
      <c r="A178" s="21" t="s">
        <v>75</v>
      </c>
      <c r="B178" s="63" t="s">
        <v>76</v>
      </c>
      <c r="C178" s="64"/>
      <c r="D178" s="47">
        <f>H178</f>
        <v>1800000</v>
      </c>
      <c r="E178" s="65"/>
      <c r="F178" s="66"/>
      <c r="G178" s="67"/>
      <c r="H178" s="68">
        <v>1800000</v>
      </c>
      <c r="I178" s="69"/>
      <c r="J178" s="70"/>
    </row>
    <row r="179" spans="1:10">
      <c r="A179" s="21" t="s">
        <v>77</v>
      </c>
      <c r="B179" s="58" t="s">
        <v>78</v>
      </c>
      <c r="C179" s="59"/>
      <c r="D179" s="46">
        <f>E179+H179</f>
        <v>39219253</v>
      </c>
      <c r="E179" s="73">
        <f>E181+E182+E183+E184+E186+E187+E188+E189+E190+E191+E192</f>
        <v>30327971</v>
      </c>
      <c r="F179" s="66"/>
      <c r="G179" s="67"/>
      <c r="H179" s="73">
        <f>H181+H183+H184+H185+H186+H187+H188+H189+H190+H191+H192</f>
        <v>8891282</v>
      </c>
      <c r="I179" s="66"/>
      <c r="J179" s="67"/>
    </row>
    <row r="180" spans="1:10">
      <c r="A180" s="21"/>
      <c r="B180" s="63" t="s">
        <v>58</v>
      </c>
      <c r="C180" s="64"/>
      <c r="D180" s="22"/>
      <c r="E180" s="65"/>
      <c r="F180" s="66"/>
      <c r="G180" s="67"/>
      <c r="H180" s="65"/>
      <c r="I180" s="66"/>
      <c r="J180" s="67"/>
    </row>
    <row r="181" spans="1:10">
      <c r="A181" s="21"/>
      <c r="B181" s="63" t="s">
        <v>79</v>
      </c>
      <c r="C181" s="64"/>
      <c r="D181" s="46">
        <f t="shared" ref="D181:D192" si="4">E181+H181</f>
        <v>18129491</v>
      </c>
      <c r="E181" s="68">
        <f>E194</f>
        <v>17410596</v>
      </c>
      <c r="F181" s="69"/>
      <c r="G181" s="70"/>
      <c r="H181" s="68">
        <v>718895</v>
      </c>
      <c r="I181" s="69"/>
      <c r="J181" s="70"/>
    </row>
    <row r="182" spans="1:10">
      <c r="A182" s="21"/>
      <c r="B182" s="63" t="s">
        <v>80</v>
      </c>
      <c r="C182" s="64"/>
      <c r="D182" s="46">
        <f t="shared" si="4"/>
        <v>2400</v>
      </c>
      <c r="E182" s="68">
        <f>E195</f>
        <v>2400</v>
      </c>
      <c r="F182" s="69"/>
      <c r="G182" s="70"/>
      <c r="H182" s="65"/>
      <c r="I182" s="66"/>
      <c r="J182" s="67"/>
    </row>
    <row r="183" spans="1:10">
      <c r="A183" s="21"/>
      <c r="B183" s="63" t="s">
        <v>81</v>
      </c>
      <c r="C183" s="64"/>
      <c r="D183" s="46">
        <f t="shared" si="4"/>
        <v>5475120</v>
      </c>
      <c r="E183" s="68">
        <f>E196</f>
        <v>5258015</v>
      </c>
      <c r="F183" s="69"/>
      <c r="G183" s="70"/>
      <c r="H183" s="68">
        <v>217105</v>
      </c>
      <c r="I183" s="69"/>
      <c r="J183" s="70"/>
    </row>
    <row r="184" spans="1:10">
      <c r="A184" s="21"/>
      <c r="B184" s="63" t="s">
        <v>82</v>
      </c>
      <c r="C184" s="64"/>
      <c r="D184" s="46">
        <f t="shared" si="4"/>
        <v>52300</v>
      </c>
      <c r="E184" s="68">
        <f>E197</f>
        <v>22300</v>
      </c>
      <c r="F184" s="69"/>
      <c r="G184" s="70"/>
      <c r="H184" s="68">
        <v>30000</v>
      </c>
      <c r="I184" s="69"/>
      <c r="J184" s="70"/>
    </row>
    <row r="185" spans="1:10">
      <c r="A185" s="21"/>
      <c r="B185" s="63" t="s">
        <v>83</v>
      </c>
      <c r="C185" s="64"/>
      <c r="D185" s="46">
        <f t="shared" si="4"/>
        <v>4000</v>
      </c>
      <c r="E185" s="65"/>
      <c r="F185" s="66"/>
      <c r="G185" s="67"/>
      <c r="H185" s="68">
        <v>4000</v>
      </c>
      <c r="I185" s="69"/>
      <c r="J185" s="70"/>
    </row>
    <row r="186" spans="1:10">
      <c r="A186" s="21"/>
      <c r="B186" s="63" t="s">
        <v>84</v>
      </c>
      <c r="C186" s="64"/>
      <c r="D186" s="46">
        <f t="shared" si="4"/>
        <v>3728300</v>
      </c>
      <c r="E186" s="73">
        <f>E199</f>
        <v>3541100</v>
      </c>
      <c r="F186" s="66"/>
      <c r="G186" s="67"/>
      <c r="H186" s="68">
        <v>187200</v>
      </c>
      <c r="I186" s="69"/>
      <c r="J186" s="70"/>
    </row>
    <row r="187" spans="1:10">
      <c r="A187" s="21"/>
      <c r="B187" s="63" t="s">
        <v>85</v>
      </c>
      <c r="C187" s="64"/>
      <c r="D187" s="46">
        <f t="shared" si="4"/>
        <v>558400</v>
      </c>
      <c r="E187" s="73">
        <f>E200</f>
        <v>458400</v>
      </c>
      <c r="F187" s="66"/>
      <c r="G187" s="67"/>
      <c r="H187" s="68">
        <v>100000</v>
      </c>
      <c r="I187" s="69"/>
      <c r="J187" s="70"/>
    </row>
    <row r="188" spans="1:10">
      <c r="A188" s="21"/>
      <c r="B188" s="63" t="s">
        <v>86</v>
      </c>
      <c r="C188" s="64"/>
      <c r="D188" s="46">
        <f t="shared" si="4"/>
        <v>1780760</v>
      </c>
      <c r="E188" s="73">
        <f>E201</f>
        <v>480760</v>
      </c>
      <c r="F188" s="66"/>
      <c r="G188" s="67"/>
      <c r="H188" s="68">
        <v>1300000</v>
      </c>
      <c r="I188" s="69"/>
      <c r="J188" s="70"/>
    </row>
    <row r="189" spans="1:10">
      <c r="A189" s="21"/>
      <c r="B189" s="63" t="s">
        <v>87</v>
      </c>
      <c r="C189" s="64"/>
      <c r="D189" s="46">
        <f t="shared" si="4"/>
        <v>33600</v>
      </c>
      <c r="E189" s="73">
        <f>E202</f>
        <v>3600</v>
      </c>
      <c r="F189" s="66"/>
      <c r="G189" s="67"/>
      <c r="H189" s="68">
        <v>30000</v>
      </c>
      <c r="I189" s="69"/>
      <c r="J189" s="70"/>
    </row>
    <row r="190" spans="1:10" ht="16.149999999999999" customHeight="1">
      <c r="A190" s="21"/>
      <c r="B190" s="63" t="s">
        <v>88</v>
      </c>
      <c r="C190" s="64"/>
      <c r="D190" s="46">
        <f t="shared" si="4"/>
        <v>1180000</v>
      </c>
      <c r="E190" s="73">
        <f>E203</f>
        <v>1160000</v>
      </c>
      <c r="F190" s="66"/>
      <c r="G190" s="67"/>
      <c r="H190" s="68">
        <v>20000</v>
      </c>
      <c r="I190" s="69"/>
      <c r="J190" s="70"/>
    </row>
    <row r="191" spans="1:10" ht="26.25" customHeight="1">
      <c r="A191" s="21"/>
      <c r="B191" s="63" t="s">
        <v>89</v>
      </c>
      <c r="C191" s="64"/>
      <c r="D191" s="46">
        <f t="shared" si="4"/>
        <v>544700</v>
      </c>
      <c r="E191" s="68">
        <v>244700</v>
      </c>
      <c r="F191" s="69"/>
      <c r="G191" s="70"/>
      <c r="H191" s="68">
        <v>300000</v>
      </c>
      <c r="I191" s="69"/>
      <c r="J191" s="70"/>
    </row>
    <row r="192" spans="1:10" ht="26.25" customHeight="1">
      <c r="A192" s="21"/>
      <c r="B192" s="63" t="s">
        <v>90</v>
      </c>
      <c r="C192" s="64"/>
      <c r="D192" s="46">
        <f t="shared" si="4"/>
        <v>7730182</v>
      </c>
      <c r="E192" s="68">
        <v>1746100</v>
      </c>
      <c r="F192" s="69"/>
      <c r="G192" s="70"/>
      <c r="H192" s="68">
        <v>5984082</v>
      </c>
      <c r="I192" s="69"/>
      <c r="J192" s="70"/>
    </row>
    <row r="193" spans="1:10" ht="24" customHeight="1">
      <c r="A193" s="21" t="s">
        <v>91</v>
      </c>
      <c r="B193" s="71" t="s">
        <v>92</v>
      </c>
      <c r="C193" s="72"/>
      <c r="D193" s="46">
        <f t="shared" ref="D193:D205" si="5">E193</f>
        <v>30327971</v>
      </c>
      <c r="E193" s="73">
        <f>E194+E195+E196+E197+E199+E200+E201+E202+E203+E204+E205</f>
        <v>30327971</v>
      </c>
      <c r="F193" s="66"/>
      <c r="G193" s="67"/>
      <c r="H193" s="65"/>
      <c r="I193" s="66"/>
      <c r="J193" s="67"/>
    </row>
    <row r="194" spans="1:10" ht="12.75" customHeight="1">
      <c r="A194" s="21"/>
      <c r="B194" s="63" t="s">
        <v>79</v>
      </c>
      <c r="C194" s="64"/>
      <c r="D194" s="46">
        <f t="shared" si="5"/>
        <v>17410596</v>
      </c>
      <c r="E194" s="68">
        <v>17410596</v>
      </c>
      <c r="F194" s="69"/>
      <c r="G194" s="70"/>
      <c r="H194" s="65"/>
      <c r="I194" s="66"/>
      <c r="J194" s="67"/>
    </row>
    <row r="195" spans="1:10" ht="12.75" customHeight="1">
      <c r="A195" s="21"/>
      <c r="B195" s="63" t="s">
        <v>80</v>
      </c>
      <c r="C195" s="64"/>
      <c r="D195" s="46">
        <f t="shared" si="5"/>
        <v>2400</v>
      </c>
      <c r="E195" s="60">
        <v>2400</v>
      </c>
      <c r="F195" s="61"/>
      <c r="G195" s="62"/>
      <c r="H195" s="65"/>
      <c r="I195" s="66"/>
      <c r="J195" s="67"/>
    </row>
    <row r="196" spans="1:10" ht="12.75" customHeight="1">
      <c r="A196" s="21"/>
      <c r="B196" s="63" t="s">
        <v>81</v>
      </c>
      <c r="C196" s="64"/>
      <c r="D196" s="46">
        <f t="shared" si="5"/>
        <v>5258015</v>
      </c>
      <c r="E196" s="68">
        <v>5258015</v>
      </c>
      <c r="F196" s="69"/>
      <c r="G196" s="70"/>
      <c r="H196" s="65"/>
      <c r="I196" s="66"/>
      <c r="J196" s="67"/>
    </row>
    <row r="197" spans="1:10" ht="12.75" customHeight="1">
      <c r="A197" s="21"/>
      <c r="B197" s="63" t="s">
        <v>82</v>
      </c>
      <c r="C197" s="64"/>
      <c r="D197" s="46">
        <f t="shared" si="5"/>
        <v>22300</v>
      </c>
      <c r="E197" s="68">
        <v>22300</v>
      </c>
      <c r="F197" s="69"/>
      <c r="G197" s="70"/>
      <c r="H197" s="65"/>
      <c r="I197" s="66"/>
      <c r="J197" s="67"/>
    </row>
    <row r="198" spans="1:10" ht="12.75" customHeight="1">
      <c r="A198" s="21"/>
      <c r="B198" s="63" t="s">
        <v>83</v>
      </c>
      <c r="C198" s="64"/>
      <c r="D198" s="46">
        <f t="shared" si="5"/>
        <v>0</v>
      </c>
      <c r="E198" s="60">
        <v>0</v>
      </c>
      <c r="F198" s="61"/>
      <c r="G198" s="62"/>
      <c r="H198" s="65"/>
      <c r="I198" s="66"/>
      <c r="J198" s="67"/>
    </row>
    <row r="199" spans="1:10" ht="12.75" customHeight="1">
      <c r="A199" s="21"/>
      <c r="B199" s="63" t="s">
        <v>84</v>
      </c>
      <c r="C199" s="64"/>
      <c r="D199" s="46">
        <f t="shared" si="5"/>
        <v>3541100</v>
      </c>
      <c r="E199" s="68">
        <v>3541100</v>
      </c>
      <c r="F199" s="69"/>
      <c r="G199" s="70"/>
      <c r="H199" s="65"/>
      <c r="I199" s="66"/>
      <c r="J199" s="67"/>
    </row>
    <row r="200" spans="1:10" ht="17.45" customHeight="1">
      <c r="A200" s="21"/>
      <c r="B200" s="63" t="s">
        <v>85</v>
      </c>
      <c r="C200" s="64"/>
      <c r="D200" s="46">
        <f t="shared" si="5"/>
        <v>458400</v>
      </c>
      <c r="E200" s="68">
        <v>458400</v>
      </c>
      <c r="F200" s="69"/>
      <c r="G200" s="70"/>
      <c r="H200" s="65"/>
      <c r="I200" s="66"/>
      <c r="J200" s="67"/>
    </row>
    <row r="201" spans="1:10" ht="12.75" customHeight="1">
      <c r="A201" s="21"/>
      <c r="B201" s="63" t="s">
        <v>86</v>
      </c>
      <c r="C201" s="64"/>
      <c r="D201" s="46">
        <f t="shared" si="5"/>
        <v>480760</v>
      </c>
      <c r="E201" s="68">
        <v>480760</v>
      </c>
      <c r="F201" s="69"/>
      <c r="G201" s="70"/>
      <c r="H201" s="65"/>
      <c r="I201" s="66"/>
      <c r="J201" s="67"/>
    </row>
    <row r="202" spans="1:10" ht="12.75" customHeight="1">
      <c r="A202" s="21"/>
      <c r="B202" s="63" t="s">
        <v>87</v>
      </c>
      <c r="C202" s="64"/>
      <c r="D202" s="46">
        <f t="shared" si="5"/>
        <v>3600</v>
      </c>
      <c r="E202" s="68">
        <v>3600</v>
      </c>
      <c r="F202" s="69"/>
      <c r="G202" s="70"/>
      <c r="H202" s="65"/>
      <c r="I202" s="66"/>
      <c r="J202" s="67"/>
    </row>
    <row r="203" spans="1:10" ht="14.25" customHeight="1">
      <c r="A203" s="21"/>
      <c r="B203" s="63" t="s">
        <v>88</v>
      </c>
      <c r="C203" s="64"/>
      <c r="D203" s="46">
        <f t="shared" si="5"/>
        <v>1160000</v>
      </c>
      <c r="E203" s="68">
        <v>1160000</v>
      </c>
      <c r="F203" s="69"/>
      <c r="G203" s="70"/>
      <c r="H203" s="65"/>
      <c r="I203" s="66"/>
      <c r="J203" s="67"/>
    </row>
    <row r="204" spans="1:10" ht="25.5" customHeight="1">
      <c r="A204" s="21"/>
      <c r="B204" s="63" t="s">
        <v>89</v>
      </c>
      <c r="C204" s="64"/>
      <c r="D204" s="46">
        <f t="shared" si="5"/>
        <v>244700</v>
      </c>
      <c r="E204" s="68">
        <v>244700</v>
      </c>
      <c r="F204" s="69"/>
      <c r="G204" s="70"/>
      <c r="H204" s="65"/>
      <c r="I204" s="66"/>
      <c r="J204" s="67"/>
    </row>
    <row r="205" spans="1:10" ht="25.5" customHeight="1">
      <c r="A205" s="21"/>
      <c r="B205" s="63" t="s">
        <v>90</v>
      </c>
      <c r="C205" s="64"/>
      <c r="D205" s="46">
        <f t="shared" si="5"/>
        <v>1746100</v>
      </c>
      <c r="E205" s="68">
        <v>1746100</v>
      </c>
      <c r="F205" s="69"/>
      <c r="G205" s="70"/>
      <c r="H205" s="65"/>
      <c r="I205" s="66"/>
      <c r="J205" s="67"/>
    </row>
    <row r="206" spans="1:10" ht="28.9" customHeight="1">
      <c r="A206" s="21" t="s">
        <v>93</v>
      </c>
      <c r="B206" s="71" t="s">
        <v>94</v>
      </c>
      <c r="C206" s="72"/>
      <c r="D206" s="46">
        <f t="shared" ref="D206:D218" si="6">H206</f>
        <v>8891282</v>
      </c>
      <c r="E206" s="68"/>
      <c r="F206" s="69"/>
      <c r="G206" s="70"/>
      <c r="H206" s="73">
        <f>H207+H209+H210+H211+H212+H213+H214+H215+H216+H217+H218</f>
        <v>8891282</v>
      </c>
      <c r="I206" s="66"/>
      <c r="J206" s="67"/>
    </row>
    <row r="207" spans="1:10" ht="12.75" customHeight="1">
      <c r="A207" s="21"/>
      <c r="B207" s="63" t="s">
        <v>79</v>
      </c>
      <c r="C207" s="64"/>
      <c r="D207" s="46">
        <f t="shared" si="6"/>
        <v>718895</v>
      </c>
      <c r="E207" s="68"/>
      <c r="F207" s="69"/>
      <c r="G207" s="70"/>
      <c r="H207" s="68">
        <v>718895</v>
      </c>
      <c r="I207" s="69"/>
      <c r="J207" s="70"/>
    </row>
    <row r="208" spans="1:10" ht="12.75" customHeight="1">
      <c r="A208" s="21"/>
      <c r="B208" s="63" t="s">
        <v>80</v>
      </c>
      <c r="C208" s="64"/>
      <c r="D208" s="46">
        <f t="shared" si="6"/>
        <v>0</v>
      </c>
      <c r="E208" s="65"/>
      <c r="F208" s="66"/>
      <c r="G208" s="67"/>
      <c r="H208" s="65"/>
      <c r="I208" s="66"/>
      <c r="J208" s="67"/>
    </row>
    <row r="209" spans="1:10" ht="12.75" customHeight="1">
      <c r="A209" s="21"/>
      <c r="B209" s="63" t="s">
        <v>81</v>
      </c>
      <c r="C209" s="64"/>
      <c r="D209" s="46">
        <f t="shared" si="6"/>
        <v>217105</v>
      </c>
      <c r="E209" s="65"/>
      <c r="F209" s="66"/>
      <c r="G209" s="67"/>
      <c r="H209" s="68">
        <v>217105</v>
      </c>
      <c r="I209" s="69"/>
      <c r="J209" s="70"/>
    </row>
    <row r="210" spans="1:10" ht="12.75" customHeight="1">
      <c r="A210" s="21"/>
      <c r="B210" s="63" t="s">
        <v>82</v>
      </c>
      <c r="C210" s="64"/>
      <c r="D210" s="46">
        <f t="shared" si="6"/>
        <v>30000</v>
      </c>
      <c r="E210" s="65"/>
      <c r="F210" s="66"/>
      <c r="G210" s="67"/>
      <c r="H210" s="68">
        <v>30000</v>
      </c>
      <c r="I210" s="69"/>
      <c r="J210" s="70"/>
    </row>
    <row r="211" spans="1:10" ht="12.75" customHeight="1">
      <c r="A211" s="21"/>
      <c r="B211" s="63" t="s">
        <v>83</v>
      </c>
      <c r="C211" s="64"/>
      <c r="D211" s="46">
        <f t="shared" si="6"/>
        <v>4000</v>
      </c>
      <c r="E211" s="65"/>
      <c r="F211" s="66"/>
      <c r="G211" s="67"/>
      <c r="H211" s="68">
        <v>4000</v>
      </c>
      <c r="I211" s="69"/>
      <c r="J211" s="70"/>
    </row>
    <row r="212" spans="1:10" ht="12.75" customHeight="1">
      <c r="A212" s="21"/>
      <c r="B212" s="63" t="s">
        <v>84</v>
      </c>
      <c r="C212" s="64"/>
      <c r="D212" s="46">
        <f t="shared" si="6"/>
        <v>187200</v>
      </c>
      <c r="E212" s="65"/>
      <c r="F212" s="66"/>
      <c r="G212" s="67"/>
      <c r="H212" s="68">
        <v>187200</v>
      </c>
      <c r="I212" s="69"/>
      <c r="J212" s="70"/>
    </row>
    <row r="213" spans="1:10" ht="16.149999999999999" customHeight="1">
      <c r="A213" s="21"/>
      <c r="B213" s="63" t="s">
        <v>85</v>
      </c>
      <c r="C213" s="64"/>
      <c r="D213" s="46">
        <f t="shared" si="6"/>
        <v>100000</v>
      </c>
      <c r="E213" s="65"/>
      <c r="F213" s="66"/>
      <c r="G213" s="67"/>
      <c r="H213" s="68">
        <v>100000</v>
      </c>
      <c r="I213" s="69"/>
      <c r="J213" s="70"/>
    </row>
    <row r="214" spans="1:10" ht="12.75" customHeight="1">
      <c r="A214" s="21"/>
      <c r="B214" s="63" t="s">
        <v>86</v>
      </c>
      <c r="C214" s="64"/>
      <c r="D214" s="46">
        <f t="shared" si="6"/>
        <v>1300000</v>
      </c>
      <c r="E214" s="65"/>
      <c r="F214" s="66"/>
      <c r="G214" s="67"/>
      <c r="H214" s="68">
        <v>1300000</v>
      </c>
      <c r="I214" s="69"/>
      <c r="J214" s="70"/>
    </row>
    <row r="215" spans="1:10" ht="12.75" customHeight="1">
      <c r="A215" s="21"/>
      <c r="B215" s="63" t="s">
        <v>87</v>
      </c>
      <c r="C215" s="64"/>
      <c r="D215" s="46">
        <f t="shared" si="6"/>
        <v>30000</v>
      </c>
      <c r="E215" s="65"/>
      <c r="F215" s="66"/>
      <c r="G215" s="67"/>
      <c r="H215" s="68">
        <v>30000</v>
      </c>
      <c r="I215" s="69"/>
      <c r="J215" s="70"/>
    </row>
    <row r="216" spans="1:10" ht="12.75" customHeight="1">
      <c r="A216" s="21"/>
      <c r="B216" s="63" t="s">
        <v>88</v>
      </c>
      <c r="C216" s="64"/>
      <c r="D216" s="46">
        <f t="shared" si="6"/>
        <v>20000</v>
      </c>
      <c r="E216" s="65"/>
      <c r="F216" s="66"/>
      <c r="G216" s="67"/>
      <c r="H216" s="68">
        <v>20000</v>
      </c>
      <c r="I216" s="69"/>
      <c r="J216" s="70"/>
    </row>
    <row r="217" spans="1:10" ht="25.5" customHeight="1">
      <c r="A217" s="21"/>
      <c r="B217" s="63" t="s">
        <v>89</v>
      </c>
      <c r="C217" s="64"/>
      <c r="D217" s="46">
        <f t="shared" si="6"/>
        <v>300000</v>
      </c>
      <c r="E217" s="65"/>
      <c r="F217" s="66"/>
      <c r="G217" s="67"/>
      <c r="H217" s="68">
        <v>300000</v>
      </c>
      <c r="I217" s="69"/>
      <c r="J217" s="70"/>
    </row>
    <row r="218" spans="1:10" ht="25.5" customHeight="1">
      <c r="A218" s="21"/>
      <c r="B218" s="63" t="s">
        <v>90</v>
      </c>
      <c r="C218" s="64"/>
      <c r="D218" s="46">
        <f t="shared" si="6"/>
        <v>5984082</v>
      </c>
      <c r="E218" s="65"/>
      <c r="F218" s="66"/>
      <c r="G218" s="67"/>
      <c r="H218" s="68">
        <v>5984082</v>
      </c>
      <c r="I218" s="69"/>
      <c r="J218" s="70"/>
    </row>
    <row r="219" spans="1:10" ht="30.6" customHeight="1">
      <c r="A219" s="21" t="s">
        <v>95</v>
      </c>
      <c r="B219" s="58" t="s">
        <v>96</v>
      </c>
      <c r="C219" s="59"/>
      <c r="D219" s="47">
        <v>0</v>
      </c>
      <c r="E219" s="60">
        <v>0</v>
      </c>
      <c r="F219" s="61"/>
      <c r="G219" s="62"/>
      <c r="H219" s="60">
        <v>0</v>
      </c>
      <c r="I219" s="61"/>
      <c r="J219" s="62"/>
    </row>
    <row r="220" spans="1:10" ht="30.75" customHeight="1">
      <c r="A220" s="21"/>
      <c r="B220" s="63" t="s">
        <v>97</v>
      </c>
      <c r="C220" s="64"/>
      <c r="D220" s="22"/>
      <c r="E220" s="65"/>
      <c r="F220" s="66"/>
      <c r="G220" s="67"/>
      <c r="H220" s="65"/>
      <c r="I220" s="66"/>
      <c r="J220" s="67"/>
    </row>
    <row r="221" spans="1:10" ht="16.149999999999999" customHeight="1">
      <c r="A221" s="48" t="s">
        <v>108</v>
      </c>
      <c r="B221" s="49"/>
      <c r="C221" s="49"/>
      <c r="D221" s="49"/>
      <c r="E221" s="49"/>
      <c r="F221" s="49"/>
      <c r="G221" s="49"/>
      <c r="H221" s="49"/>
      <c r="I221" s="49"/>
      <c r="J221" s="50"/>
    </row>
    <row r="222" spans="1:10" ht="30.6" customHeight="1">
      <c r="A222" s="21" t="s">
        <v>54</v>
      </c>
      <c r="B222" s="58" t="s">
        <v>55</v>
      </c>
      <c r="C222" s="76"/>
      <c r="D222" s="47">
        <v>0</v>
      </c>
      <c r="E222" s="60">
        <v>0</v>
      </c>
      <c r="F222" s="61"/>
      <c r="G222" s="62"/>
      <c r="H222" s="60">
        <v>0</v>
      </c>
      <c r="I222" s="61"/>
      <c r="J222" s="62"/>
    </row>
    <row r="223" spans="1:10">
      <c r="A223" s="21" t="s">
        <v>56</v>
      </c>
      <c r="B223" s="58" t="s">
        <v>57</v>
      </c>
      <c r="C223" s="59"/>
      <c r="D223" s="47">
        <f>E223+H223</f>
        <v>39181253</v>
      </c>
      <c r="E223" s="60">
        <f>E225</f>
        <v>30289971</v>
      </c>
      <c r="F223" s="61"/>
      <c r="G223" s="62"/>
      <c r="H223" s="60">
        <f>H227+H235</f>
        <v>8891282</v>
      </c>
      <c r="I223" s="66"/>
      <c r="J223" s="67"/>
    </row>
    <row r="224" spans="1:10">
      <c r="A224" s="21"/>
      <c r="B224" s="63" t="s">
        <v>58</v>
      </c>
      <c r="C224" s="64"/>
      <c r="D224" s="22"/>
      <c r="E224" s="65"/>
      <c r="F224" s="66"/>
      <c r="G224" s="67"/>
      <c r="H224" s="65"/>
      <c r="I224" s="66"/>
      <c r="J224" s="67"/>
    </row>
    <row r="225" spans="1:10" ht="27" customHeight="1">
      <c r="A225" s="21" t="s">
        <v>59</v>
      </c>
      <c r="B225" s="63" t="s">
        <v>60</v>
      </c>
      <c r="C225" s="64"/>
      <c r="D225" s="47">
        <f>E225</f>
        <v>30289971</v>
      </c>
      <c r="E225" s="60">
        <v>30289971</v>
      </c>
      <c r="F225" s="61"/>
      <c r="G225" s="62"/>
      <c r="H225" s="65"/>
      <c r="I225" s="66"/>
      <c r="J225" s="67"/>
    </row>
    <row r="226" spans="1:10">
      <c r="A226" s="21" t="s">
        <v>61</v>
      </c>
      <c r="B226" s="63" t="s">
        <v>62</v>
      </c>
      <c r="C226" s="64"/>
      <c r="D226" s="22"/>
      <c r="E226" s="65"/>
      <c r="F226" s="66"/>
      <c r="G226" s="67"/>
      <c r="H226" s="65"/>
      <c r="I226" s="66"/>
      <c r="J226" s="67"/>
    </row>
    <row r="227" spans="1:10" ht="74.45" customHeight="1">
      <c r="A227" s="21" t="s">
        <v>63</v>
      </c>
      <c r="B227" s="63" t="s">
        <v>64</v>
      </c>
      <c r="C227" s="64"/>
      <c r="D227" s="47">
        <f>H227</f>
        <v>7091282</v>
      </c>
      <c r="E227" s="65"/>
      <c r="F227" s="66"/>
      <c r="G227" s="67"/>
      <c r="H227" s="60">
        <v>7091282</v>
      </c>
      <c r="I227" s="61"/>
      <c r="J227" s="62"/>
    </row>
    <row r="228" spans="1:10">
      <c r="A228" s="21"/>
      <c r="B228" s="63" t="s">
        <v>58</v>
      </c>
      <c r="C228" s="64"/>
      <c r="D228" s="47">
        <f>H228</f>
        <v>0</v>
      </c>
      <c r="E228" s="65"/>
      <c r="F228" s="66"/>
      <c r="G228" s="67"/>
      <c r="H228" s="65"/>
      <c r="I228" s="66"/>
      <c r="J228" s="67"/>
    </row>
    <row r="229" spans="1:10">
      <c r="A229" s="21" t="s">
        <v>65</v>
      </c>
      <c r="B229" s="63" t="s">
        <v>66</v>
      </c>
      <c r="C229" s="64"/>
      <c r="D229" s="47">
        <f>H229</f>
        <v>5219282</v>
      </c>
      <c r="E229" s="65"/>
      <c r="F229" s="66"/>
      <c r="G229" s="67"/>
      <c r="H229" s="68">
        <v>5219282</v>
      </c>
      <c r="I229" s="69"/>
      <c r="J229" s="70"/>
    </row>
    <row r="230" spans="1:10">
      <c r="A230" s="21" t="s">
        <v>67</v>
      </c>
      <c r="B230" s="63" t="s">
        <v>68</v>
      </c>
      <c r="C230" s="64"/>
      <c r="D230" s="47">
        <f>H230</f>
        <v>1872000</v>
      </c>
      <c r="E230" s="65"/>
      <c r="F230" s="66"/>
      <c r="G230" s="67"/>
      <c r="H230" s="68">
        <v>1872000</v>
      </c>
      <c r="I230" s="69"/>
      <c r="J230" s="70"/>
    </row>
    <row r="231" spans="1:10" ht="31.5" customHeight="1">
      <c r="A231" s="21" t="s">
        <v>69</v>
      </c>
      <c r="B231" s="63" t="s">
        <v>70</v>
      </c>
      <c r="C231" s="64"/>
      <c r="D231" s="47">
        <f>H231</f>
        <v>1800000</v>
      </c>
      <c r="E231" s="65"/>
      <c r="F231" s="66"/>
      <c r="G231" s="67"/>
      <c r="H231" s="73">
        <f>H235</f>
        <v>1800000</v>
      </c>
      <c r="I231" s="66"/>
      <c r="J231" s="67"/>
    </row>
    <row r="232" spans="1:10">
      <c r="A232" s="21"/>
      <c r="B232" s="63" t="s">
        <v>58</v>
      </c>
      <c r="C232" s="64"/>
      <c r="D232" s="22"/>
      <c r="E232" s="65"/>
      <c r="F232" s="66"/>
      <c r="G232" s="67"/>
      <c r="H232" s="65"/>
      <c r="I232" s="66"/>
      <c r="J232" s="67"/>
    </row>
    <row r="233" spans="1:10">
      <c r="A233" s="21" t="s">
        <v>71</v>
      </c>
      <c r="B233" s="63" t="s">
        <v>72</v>
      </c>
      <c r="C233" s="64"/>
      <c r="D233" s="22"/>
      <c r="E233" s="65"/>
      <c r="F233" s="66"/>
      <c r="G233" s="67"/>
      <c r="H233" s="65"/>
      <c r="I233" s="66"/>
      <c r="J233" s="67"/>
    </row>
    <row r="234" spans="1:10" ht="15.6" customHeight="1">
      <c r="A234" s="21" t="s">
        <v>73</v>
      </c>
      <c r="B234" s="63" t="s">
        <v>74</v>
      </c>
      <c r="C234" s="64"/>
      <c r="D234" s="22"/>
      <c r="E234" s="65"/>
      <c r="F234" s="66"/>
      <c r="G234" s="67"/>
      <c r="H234" s="65"/>
      <c r="I234" s="66"/>
      <c r="J234" s="67"/>
    </row>
    <row r="235" spans="1:10">
      <c r="A235" s="21" t="s">
        <v>75</v>
      </c>
      <c r="B235" s="63" t="s">
        <v>76</v>
      </c>
      <c r="C235" s="64"/>
      <c r="D235" s="47">
        <f>H235</f>
        <v>1800000</v>
      </c>
      <c r="E235" s="65"/>
      <c r="F235" s="66"/>
      <c r="G235" s="67"/>
      <c r="H235" s="68">
        <v>1800000</v>
      </c>
      <c r="I235" s="69"/>
      <c r="J235" s="70"/>
    </row>
    <row r="236" spans="1:10">
      <c r="A236" s="21" t="s">
        <v>77</v>
      </c>
      <c r="B236" s="58" t="s">
        <v>78</v>
      </c>
      <c r="C236" s="59"/>
      <c r="D236" s="46">
        <f>E236+H236</f>
        <v>39181253</v>
      </c>
      <c r="E236" s="73">
        <f>E238+E239+E240+E241+E243+E244+E245+E246+E247+E248+E249</f>
        <v>30289971</v>
      </c>
      <c r="F236" s="66"/>
      <c r="G236" s="67"/>
      <c r="H236" s="73">
        <f>H238+H240+H241+H242+H243+H244+H245+H246+H247+H248+H249</f>
        <v>8891282</v>
      </c>
      <c r="I236" s="74"/>
      <c r="J236" s="75"/>
    </row>
    <row r="237" spans="1:10">
      <c r="A237" s="21"/>
      <c r="B237" s="63" t="s">
        <v>58</v>
      </c>
      <c r="C237" s="64"/>
      <c r="D237" s="22"/>
      <c r="E237" s="65"/>
      <c r="F237" s="66"/>
      <c r="G237" s="67"/>
      <c r="H237" s="65"/>
      <c r="I237" s="66"/>
      <c r="J237" s="67"/>
    </row>
    <row r="238" spans="1:10">
      <c r="A238" s="21"/>
      <c r="B238" s="63" t="s">
        <v>79</v>
      </c>
      <c r="C238" s="64"/>
      <c r="D238" s="46">
        <f t="shared" ref="D238:D249" si="7">E238+H238</f>
        <v>18129491</v>
      </c>
      <c r="E238" s="68">
        <f>E251</f>
        <v>17410596</v>
      </c>
      <c r="F238" s="69"/>
      <c r="G238" s="70"/>
      <c r="H238" s="68">
        <v>718895</v>
      </c>
      <c r="I238" s="69"/>
      <c r="J238" s="70"/>
    </row>
    <row r="239" spans="1:10">
      <c r="A239" s="21"/>
      <c r="B239" s="63" t="s">
        <v>80</v>
      </c>
      <c r="C239" s="64"/>
      <c r="D239" s="46">
        <f t="shared" si="7"/>
        <v>2400</v>
      </c>
      <c r="E239" s="68">
        <f>E252</f>
        <v>2400</v>
      </c>
      <c r="F239" s="69"/>
      <c r="G239" s="70"/>
      <c r="H239" s="65"/>
      <c r="I239" s="66"/>
      <c r="J239" s="67"/>
    </row>
    <row r="240" spans="1:10">
      <c r="A240" s="21"/>
      <c r="B240" s="63" t="s">
        <v>81</v>
      </c>
      <c r="C240" s="64"/>
      <c r="D240" s="46">
        <f t="shared" si="7"/>
        <v>5475120</v>
      </c>
      <c r="E240" s="68">
        <f>E253</f>
        <v>5258015</v>
      </c>
      <c r="F240" s="69"/>
      <c r="G240" s="70"/>
      <c r="H240" s="68">
        <v>217105</v>
      </c>
      <c r="I240" s="69"/>
      <c r="J240" s="70"/>
    </row>
    <row r="241" spans="1:10">
      <c r="A241" s="21"/>
      <c r="B241" s="63" t="s">
        <v>82</v>
      </c>
      <c r="C241" s="64"/>
      <c r="D241" s="46">
        <f t="shared" si="7"/>
        <v>52300</v>
      </c>
      <c r="E241" s="68">
        <f>E254</f>
        <v>22300</v>
      </c>
      <c r="F241" s="69"/>
      <c r="G241" s="70"/>
      <c r="H241" s="68">
        <v>30000</v>
      </c>
      <c r="I241" s="69"/>
      <c r="J241" s="70"/>
    </row>
    <row r="242" spans="1:10">
      <c r="A242" s="21"/>
      <c r="B242" s="63" t="s">
        <v>83</v>
      </c>
      <c r="C242" s="64"/>
      <c r="D242" s="46">
        <f t="shared" si="7"/>
        <v>4000</v>
      </c>
      <c r="E242" s="65"/>
      <c r="F242" s="66"/>
      <c r="G242" s="67"/>
      <c r="H242" s="68">
        <v>4000</v>
      </c>
      <c r="I242" s="69"/>
      <c r="J242" s="70"/>
    </row>
    <row r="243" spans="1:10">
      <c r="A243" s="21"/>
      <c r="B243" s="63" t="s">
        <v>84</v>
      </c>
      <c r="C243" s="64"/>
      <c r="D243" s="46">
        <f t="shared" si="7"/>
        <v>3728300</v>
      </c>
      <c r="E243" s="73">
        <f t="shared" ref="E243:E249" si="8">E256</f>
        <v>3541100</v>
      </c>
      <c r="F243" s="66"/>
      <c r="G243" s="67"/>
      <c r="H243" s="68">
        <v>187200</v>
      </c>
      <c r="I243" s="69"/>
      <c r="J243" s="70"/>
    </row>
    <row r="244" spans="1:10">
      <c r="A244" s="21"/>
      <c r="B244" s="63" t="s">
        <v>85</v>
      </c>
      <c r="C244" s="64"/>
      <c r="D244" s="46">
        <f t="shared" si="7"/>
        <v>558400</v>
      </c>
      <c r="E244" s="73">
        <f t="shared" si="8"/>
        <v>458400</v>
      </c>
      <c r="F244" s="66"/>
      <c r="G244" s="67"/>
      <c r="H244" s="68">
        <v>100000</v>
      </c>
      <c r="I244" s="69"/>
      <c r="J244" s="70"/>
    </row>
    <row r="245" spans="1:10">
      <c r="A245" s="21"/>
      <c r="B245" s="63" t="s">
        <v>86</v>
      </c>
      <c r="C245" s="64"/>
      <c r="D245" s="46">
        <f t="shared" si="7"/>
        <v>1742760</v>
      </c>
      <c r="E245" s="73">
        <f t="shared" si="8"/>
        <v>442760</v>
      </c>
      <c r="F245" s="66"/>
      <c r="G245" s="67"/>
      <c r="H245" s="68">
        <v>1300000</v>
      </c>
      <c r="I245" s="69"/>
      <c r="J245" s="70"/>
    </row>
    <row r="246" spans="1:10">
      <c r="A246" s="21"/>
      <c r="B246" s="63" t="s">
        <v>87</v>
      </c>
      <c r="C246" s="64"/>
      <c r="D246" s="46">
        <f t="shared" si="7"/>
        <v>33600</v>
      </c>
      <c r="E246" s="73">
        <f t="shared" si="8"/>
        <v>3600</v>
      </c>
      <c r="F246" s="66"/>
      <c r="G246" s="67"/>
      <c r="H246" s="68">
        <v>30000</v>
      </c>
      <c r="I246" s="69"/>
      <c r="J246" s="70"/>
    </row>
    <row r="247" spans="1:10" ht="18" customHeight="1">
      <c r="A247" s="21"/>
      <c r="B247" s="63" t="s">
        <v>88</v>
      </c>
      <c r="C247" s="64"/>
      <c r="D247" s="46">
        <f t="shared" si="7"/>
        <v>1180000</v>
      </c>
      <c r="E247" s="73">
        <f t="shared" si="8"/>
        <v>1160000</v>
      </c>
      <c r="F247" s="66"/>
      <c r="G247" s="67"/>
      <c r="H247" s="68">
        <v>20000</v>
      </c>
      <c r="I247" s="69"/>
      <c r="J247" s="70"/>
    </row>
    <row r="248" spans="1:10" ht="26.25" customHeight="1">
      <c r="A248" s="21"/>
      <c r="B248" s="63" t="s">
        <v>89</v>
      </c>
      <c r="C248" s="64"/>
      <c r="D248" s="46">
        <f t="shared" si="7"/>
        <v>544700</v>
      </c>
      <c r="E248" s="73">
        <f t="shared" si="8"/>
        <v>244700</v>
      </c>
      <c r="F248" s="66"/>
      <c r="G248" s="67"/>
      <c r="H248" s="68">
        <v>300000</v>
      </c>
      <c r="I248" s="69"/>
      <c r="J248" s="70"/>
    </row>
    <row r="249" spans="1:10" ht="26.25" customHeight="1">
      <c r="A249" s="21"/>
      <c r="B249" s="63" t="s">
        <v>90</v>
      </c>
      <c r="C249" s="64"/>
      <c r="D249" s="46">
        <f t="shared" si="7"/>
        <v>7730182</v>
      </c>
      <c r="E249" s="73">
        <f t="shared" si="8"/>
        <v>1746100</v>
      </c>
      <c r="F249" s="66"/>
      <c r="G249" s="67"/>
      <c r="H249" s="68">
        <v>5984082</v>
      </c>
      <c r="I249" s="69"/>
      <c r="J249" s="70"/>
    </row>
    <row r="250" spans="1:10" ht="24" customHeight="1">
      <c r="A250" s="21" t="s">
        <v>91</v>
      </c>
      <c r="B250" s="71" t="s">
        <v>92</v>
      </c>
      <c r="C250" s="72"/>
      <c r="D250" s="46">
        <f t="shared" ref="D250:D262" si="9">E250</f>
        <v>30289971</v>
      </c>
      <c r="E250" s="73">
        <f>E251+E252+E253+E254+E256+E257+E258+E259+E260+E261+E262</f>
        <v>30289971</v>
      </c>
      <c r="F250" s="66"/>
      <c r="G250" s="67"/>
      <c r="H250" s="65"/>
      <c r="I250" s="66"/>
      <c r="J250" s="67"/>
    </row>
    <row r="251" spans="1:10" ht="12.75" customHeight="1">
      <c r="A251" s="21"/>
      <c r="B251" s="63" t="s">
        <v>79</v>
      </c>
      <c r="C251" s="64"/>
      <c r="D251" s="46">
        <f t="shared" si="9"/>
        <v>17410596</v>
      </c>
      <c r="E251" s="68">
        <v>17410596</v>
      </c>
      <c r="F251" s="69"/>
      <c r="G251" s="70"/>
      <c r="H251" s="65"/>
      <c r="I251" s="66"/>
      <c r="J251" s="67"/>
    </row>
    <row r="252" spans="1:10" ht="12.75" customHeight="1">
      <c r="A252" s="21"/>
      <c r="B252" s="63" t="s">
        <v>80</v>
      </c>
      <c r="C252" s="64"/>
      <c r="D252" s="46">
        <f t="shared" si="9"/>
        <v>2400</v>
      </c>
      <c r="E252" s="60">
        <v>2400</v>
      </c>
      <c r="F252" s="61"/>
      <c r="G252" s="62"/>
      <c r="H252" s="65"/>
      <c r="I252" s="66"/>
      <c r="J252" s="67"/>
    </row>
    <row r="253" spans="1:10" ht="12.75" customHeight="1">
      <c r="A253" s="21"/>
      <c r="B253" s="63" t="s">
        <v>81</v>
      </c>
      <c r="C253" s="64"/>
      <c r="D253" s="46">
        <f t="shared" si="9"/>
        <v>5258015</v>
      </c>
      <c r="E253" s="68">
        <v>5258015</v>
      </c>
      <c r="F253" s="69"/>
      <c r="G253" s="70"/>
      <c r="H253" s="65"/>
      <c r="I253" s="66"/>
      <c r="J253" s="67"/>
    </row>
    <row r="254" spans="1:10" ht="12.75" customHeight="1">
      <c r="A254" s="21"/>
      <c r="B254" s="63" t="s">
        <v>82</v>
      </c>
      <c r="C254" s="64"/>
      <c r="D254" s="46">
        <f t="shared" si="9"/>
        <v>22300</v>
      </c>
      <c r="E254" s="68">
        <v>22300</v>
      </c>
      <c r="F254" s="69"/>
      <c r="G254" s="70"/>
      <c r="H254" s="65"/>
      <c r="I254" s="66"/>
      <c r="J254" s="67"/>
    </row>
    <row r="255" spans="1:10" ht="12.75" customHeight="1">
      <c r="A255" s="21"/>
      <c r="B255" s="63" t="s">
        <v>83</v>
      </c>
      <c r="C255" s="64"/>
      <c r="D255" s="46">
        <f t="shared" si="9"/>
        <v>0</v>
      </c>
      <c r="E255" s="60">
        <v>0</v>
      </c>
      <c r="F255" s="61"/>
      <c r="G255" s="62"/>
      <c r="H255" s="65"/>
      <c r="I255" s="66"/>
      <c r="J255" s="67"/>
    </row>
    <row r="256" spans="1:10" ht="12.75" customHeight="1">
      <c r="A256" s="21"/>
      <c r="B256" s="63" t="s">
        <v>84</v>
      </c>
      <c r="C256" s="64"/>
      <c r="D256" s="46">
        <f t="shared" si="9"/>
        <v>3541100</v>
      </c>
      <c r="E256" s="68">
        <v>3541100</v>
      </c>
      <c r="F256" s="69"/>
      <c r="G256" s="70"/>
      <c r="H256" s="65"/>
      <c r="I256" s="66"/>
      <c r="J256" s="67"/>
    </row>
    <row r="257" spans="1:10" ht="15.6" customHeight="1">
      <c r="A257" s="21"/>
      <c r="B257" s="63" t="s">
        <v>85</v>
      </c>
      <c r="C257" s="64"/>
      <c r="D257" s="46">
        <f t="shared" si="9"/>
        <v>458400</v>
      </c>
      <c r="E257" s="68">
        <v>458400</v>
      </c>
      <c r="F257" s="69"/>
      <c r="G257" s="70"/>
      <c r="H257" s="65"/>
      <c r="I257" s="66"/>
      <c r="J257" s="67"/>
    </row>
    <row r="258" spans="1:10" ht="12.75" customHeight="1">
      <c r="A258" s="21"/>
      <c r="B258" s="63" t="s">
        <v>86</v>
      </c>
      <c r="C258" s="64"/>
      <c r="D258" s="46">
        <f t="shared" si="9"/>
        <v>442760</v>
      </c>
      <c r="E258" s="68">
        <v>442760</v>
      </c>
      <c r="F258" s="69"/>
      <c r="G258" s="70"/>
      <c r="H258" s="65"/>
      <c r="I258" s="66"/>
      <c r="J258" s="67"/>
    </row>
    <row r="259" spans="1:10" ht="12.75" customHeight="1">
      <c r="A259" s="21"/>
      <c r="B259" s="63" t="s">
        <v>87</v>
      </c>
      <c r="C259" s="64"/>
      <c r="D259" s="46">
        <f t="shared" si="9"/>
        <v>3600</v>
      </c>
      <c r="E259" s="68">
        <v>3600</v>
      </c>
      <c r="F259" s="69"/>
      <c r="G259" s="70"/>
      <c r="H259" s="65"/>
      <c r="I259" s="66"/>
      <c r="J259" s="67"/>
    </row>
    <row r="260" spans="1:10" ht="16.5" customHeight="1">
      <c r="A260" s="21"/>
      <c r="B260" s="63" t="s">
        <v>88</v>
      </c>
      <c r="C260" s="64"/>
      <c r="D260" s="46">
        <f t="shared" si="9"/>
        <v>1160000</v>
      </c>
      <c r="E260" s="68">
        <v>1160000</v>
      </c>
      <c r="F260" s="69"/>
      <c r="G260" s="70"/>
      <c r="H260" s="65"/>
      <c r="I260" s="66"/>
      <c r="J260" s="67"/>
    </row>
    <row r="261" spans="1:10" ht="24.75" customHeight="1">
      <c r="A261" s="21"/>
      <c r="B261" s="63" t="s">
        <v>89</v>
      </c>
      <c r="C261" s="64"/>
      <c r="D261" s="46">
        <f t="shared" si="9"/>
        <v>244700</v>
      </c>
      <c r="E261" s="68">
        <v>244700</v>
      </c>
      <c r="F261" s="69"/>
      <c r="G261" s="70"/>
      <c r="H261" s="65"/>
      <c r="I261" s="66"/>
      <c r="J261" s="67"/>
    </row>
    <row r="262" spans="1:10" ht="23.25" customHeight="1">
      <c r="A262" s="21"/>
      <c r="B262" s="63" t="s">
        <v>90</v>
      </c>
      <c r="C262" s="64"/>
      <c r="D262" s="46">
        <f t="shared" si="9"/>
        <v>1746100</v>
      </c>
      <c r="E262" s="68">
        <v>1746100</v>
      </c>
      <c r="F262" s="69"/>
      <c r="G262" s="70"/>
      <c r="H262" s="65"/>
      <c r="I262" s="66"/>
      <c r="J262" s="67"/>
    </row>
    <row r="263" spans="1:10" ht="27" customHeight="1">
      <c r="A263" s="21" t="s">
        <v>93</v>
      </c>
      <c r="B263" s="71" t="s">
        <v>94</v>
      </c>
      <c r="C263" s="72"/>
      <c r="D263" s="46">
        <f>H263</f>
        <v>8891282</v>
      </c>
      <c r="E263" s="65"/>
      <c r="F263" s="66"/>
      <c r="G263" s="67"/>
      <c r="H263" s="73">
        <f>H264+H266+H267+H268+H269+H270+H271+H272+H273+H274+H275</f>
        <v>8891282</v>
      </c>
      <c r="I263" s="66"/>
      <c r="J263" s="67"/>
    </row>
    <row r="264" spans="1:10" ht="12.75" customHeight="1">
      <c r="A264" s="21"/>
      <c r="B264" s="63" t="s">
        <v>79</v>
      </c>
      <c r="C264" s="64"/>
      <c r="D264" s="46">
        <f>H264</f>
        <v>718895</v>
      </c>
      <c r="E264" s="65"/>
      <c r="F264" s="66"/>
      <c r="G264" s="67"/>
      <c r="H264" s="68">
        <v>718895</v>
      </c>
      <c r="I264" s="69"/>
      <c r="J264" s="70"/>
    </row>
    <row r="265" spans="1:10" ht="12.75" customHeight="1">
      <c r="A265" s="21"/>
      <c r="B265" s="63" t="s">
        <v>80</v>
      </c>
      <c r="C265" s="64"/>
      <c r="D265" s="46">
        <f>H265</f>
        <v>0</v>
      </c>
      <c r="E265" s="65"/>
      <c r="F265" s="66"/>
      <c r="G265" s="67"/>
      <c r="H265" s="60">
        <v>0</v>
      </c>
      <c r="I265" s="61"/>
      <c r="J265" s="62"/>
    </row>
    <row r="266" spans="1:10" ht="12.75" customHeight="1">
      <c r="A266" s="21"/>
      <c r="B266" s="63" t="s">
        <v>81</v>
      </c>
      <c r="C266" s="64"/>
      <c r="D266" s="46">
        <f t="shared" ref="D266:D275" si="10">H266</f>
        <v>217105</v>
      </c>
      <c r="E266" s="65"/>
      <c r="F266" s="66"/>
      <c r="G266" s="67"/>
      <c r="H266" s="68">
        <v>217105</v>
      </c>
      <c r="I266" s="69"/>
      <c r="J266" s="70"/>
    </row>
    <row r="267" spans="1:10" ht="12.75" customHeight="1">
      <c r="A267" s="21"/>
      <c r="B267" s="63" t="s">
        <v>82</v>
      </c>
      <c r="C267" s="64"/>
      <c r="D267" s="46">
        <f t="shared" si="10"/>
        <v>30000</v>
      </c>
      <c r="E267" s="65"/>
      <c r="F267" s="66"/>
      <c r="G267" s="67"/>
      <c r="H267" s="68">
        <v>30000</v>
      </c>
      <c r="I267" s="69"/>
      <c r="J267" s="70"/>
    </row>
    <row r="268" spans="1:10" ht="12.75" customHeight="1">
      <c r="A268" s="21"/>
      <c r="B268" s="63" t="s">
        <v>83</v>
      </c>
      <c r="C268" s="64"/>
      <c r="D268" s="46">
        <f t="shared" si="10"/>
        <v>4000</v>
      </c>
      <c r="E268" s="65"/>
      <c r="F268" s="66"/>
      <c r="G268" s="67"/>
      <c r="H268" s="68">
        <v>4000</v>
      </c>
      <c r="I268" s="69"/>
      <c r="J268" s="70"/>
    </row>
    <row r="269" spans="1:10" ht="12.75" customHeight="1">
      <c r="A269" s="21"/>
      <c r="B269" s="63" t="s">
        <v>84</v>
      </c>
      <c r="C269" s="64"/>
      <c r="D269" s="46">
        <f t="shared" si="10"/>
        <v>187200</v>
      </c>
      <c r="E269" s="65"/>
      <c r="F269" s="66"/>
      <c r="G269" s="67"/>
      <c r="H269" s="68">
        <v>187200</v>
      </c>
      <c r="I269" s="69"/>
      <c r="J269" s="70"/>
    </row>
    <row r="270" spans="1:10" ht="16.899999999999999" customHeight="1">
      <c r="A270" s="21"/>
      <c r="B270" s="63" t="s">
        <v>85</v>
      </c>
      <c r="C270" s="64"/>
      <c r="D270" s="46">
        <f t="shared" si="10"/>
        <v>100000</v>
      </c>
      <c r="E270" s="65"/>
      <c r="F270" s="66"/>
      <c r="G270" s="67"/>
      <c r="H270" s="68">
        <v>100000</v>
      </c>
      <c r="I270" s="69"/>
      <c r="J270" s="70"/>
    </row>
    <row r="271" spans="1:10" ht="12.75" customHeight="1">
      <c r="A271" s="21"/>
      <c r="B271" s="63" t="s">
        <v>86</v>
      </c>
      <c r="C271" s="64"/>
      <c r="D271" s="46">
        <f t="shared" si="10"/>
        <v>1300000</v>
      </c>
      <c r="E271" s="65"/>
      <c r="F271" s="66"/>
      <c r="G271" s="67"/>
      <c r="H271" s="68">
        <v>1300000</v>
      </c>
      <c r="I271" s="69"/>
      <c r="J271" s="70"/>
    </row>
    <row r="272" spans="1:10" ht="12.75" customHeight="1">
      <c r="A272" s="21"/>
      <c r="B272" s="63" t="s">
        <v>87</v>
      </c>
      <c r="C272" s="64"/>
      <c r="D272" s="46">
        <f t="shared" si="10"/>
        <v>30000</v>
      </c>
      <c r="E272" s="65"/>
      <c r="F272" s="66"/>
      <c r="G272" s="67"/>
      <c r="H272" s="68">
        <v>30000</v>
      </c>
      <c r="I272" s="69"/>
      <c r="J272" s="70"/>
    </row>
    <row r="273" spans="1:11" ht="12.75" customHeight="1">
      <c r="A273" s="21"/>
      <c r="B273" s="63" t="s">
        <v>88</v>
      </c>
      <c r="C273" s="64"/>
      <c r="D273" s="46">
        <f t="shared" si="10"/>
        <v>20000</v>
      </c>
      <c r="E273" s="65"/>
      <c r="F273" s="66"/>
      <c r="G273" s="67"/>
      <c r="H273" s="68">
        <v>20000</v>
      </c>
      <c r="I273" s="69"/>
      <c r="J273" s="70"/>
    </row>
    <row r="274" spans="1:11" ht="25.5" customHeight="1">
      <c r="A274" s="21"/>
      <c r="B274" s="63" t="s">
        <v>89</v>
      </c>
      <c r="C274" s="64"/>
      <c r="D274" s="46">
        <f t="shared" si="10"/>
        <v>300000</v>
      </c>
      <c r="E274" s="65"/>
      <c r="F274" s="66"/>
      <c r="G274" s="67"/>
      <c r="H274" s="68">
        <v>300000</v>
      </c>
      <c r="I274" s="69"/>
      <c r="J274" s="70"/>
    </row>
    <row r="275" spans="1:11" ht="25.5" customHeight="1">
      <c r="A275" s="21"/>
      <c r="B275" s="63" t="s">
        <v>90</v>
      </c>
      <c r="C275" s="64"/>
      <c r="D275" s="46">
        <f t="shared" si="10"/>
        <v>5984082</v>
      </c>
      <c r="E275" s="65"/>
      <c r="F275" s="66"/>
      <c r="G275" s="67"/>
      <c r="H275" s="68">
        <v>5984082</v>
      </c>
      <c r="I275" s="69"/>
      <c r="J275" s="70"/>
    </row>
    <row r="276" spans="1:11" ht="24.6" customHeight="1">
      <c r="A276" s="21" t="s">
        <v>95</v>
      </c>
      <c r="B276" s="58" t="s">
        <v>96</v>
      </c>
      <c r="C276" s="59"/>
      <c r="D276" s="47">
        <v>0</v>
      </c>
      <c r="E276" s="60">
        <v>0</v>
      </c>
      <c r="F276" s="61"/>
      <c r="G276" s="62"/>
      <c r="H276" s="60">
        <v>0</v>
      </c>
      <c r="I276" s="61"/>
      <c r="J276" s="62"/>
    </row>
    <row r="277" spans="1:11" ht="30.75" customHeight="1">
      <c r="A277" s="21"/>
      <c r="B277" s="63" t="s">
        <v>97</v>
      </c>
      <c r="C277" s="64"/>
      <c r="D277" s="22"/>
      <c r="E277" s="65"/>
      <c r="F277" s="66"/>
      <c r="G277" s="67"/>
      <c r="H277" s="65"/>
      <c r="I277" s="66"/>
      <c r="J277" s="67"/>
    </row>
    <row r="278" spans="1:11">
      <c r="B278" s="23"/>
      <c r="C278" s="23"/>
      <c r="D278" s="23"/>
      <c r="E278" s="23"/>
      <c r="F278" s="23"/>
      <c r="G278" s="23"/>
      <c r="H278" s="23"/>
      <c r="I278" s="23"/>
      <c r="J278" s="23"/>
    </row>
    <row r="279" spans="1:11">
      <c r="B279" s="19" t="s">
        <v>98</v>
      </c>
      <c r="C279" s="19"/>
      <c r="D279" s="19"/>
      <c r="E279" s="19"/>
      <c r="F279" s="24"/>
      <c r="G279" s="19"/>
      <c r="H279" s="107" t="s">
        <v>139</v>
      </c>
      <c r="I279" s="107"/>
      <c r="J279" s="107"/>
      <c r="K279" s="25"/>
    </row>
    <row r="280" spans="1:11">
      <c r="B280" s="8"/>
      <c r="C280" s="8"/>
      <c r="D280" s="8"/>
      <c r="E280" s="8"/>
      <c r="F280" s="26" t="s">
        <v>99</v>
      </c>
      <c r="G280" s="8"/>
      <c r="H280" s="77" t="s">
        <v>100</v>
      </c>
      <c r="I280" s="77"/>
      <c r="J280" s="77"/>
    </row>
    <row r="281" spans="1:11">
      <c r="B281" s="8"/>
      <c r="C281" s="8"/>
      <c r="D281" s="8"/>
      <c r="E281" s="8"/>
      <c r="F281" s="8"/>
      <c r="G281" s="8"/>
      <c r="H281" s="8"/>
      <c r="I281" s="8"/>
      <c r="J281" s="12"/>
    </row>
    <row r="282" spans="1:11">
      <c r="D282" s="78" t="s">
        <v>101</v>
      </c>
      <c r="E282" s="78"/>
    </row>
    <row r="284" spans="1:11">
      <c r="B284" s="1" t="s">
        <v>102</v>
      </c>
      <c r="F284" s="24"/>
      <c r="G284" s="19"/>
      <c r="H284" s="107" t="s">
        <v>150</v>
      </c>
      <c r="I284" s="107"/>
      <c r="J284" s="107"/>
    </row>
    <row r="285" spans="1:11">
      <c r="F285" s="26" t="s">
        <v>99</v>
      </c>
      <c r="G285" s="8"/>
      <c r="H285" s="77" t="s">
        <v>100</v>
      </c>
      <c r="I285" s="77"/>
      <c r="J285" s="77"/>
    </row>
    <row r="288" spans="1:11">
      <c r="B288" s="1" t="s">
        <v>103</v>
      </c>
    </row>
    <row r="289" spans="6:6">
      <c r="F289" s="1" t="s">
        <v>104</v>
      </c>
    </row>
  </sheetData>
  <mergeCells count="578">
    <mergeCell ref="H279:J279"/>
    <mergeCell ref="H284:J284"/>
    <mergeCell ref="A30:J30"/>
    <mergeCell ref="A35:J35"/>
    <mergeCell ref="A37:J37"/>
    <mergeCell ref="B15:J15"/>
    <mergeCell ref="B16:J16"/>
    <mergeCell ref="B17:J17"/>
    <mergeCell ref="B18:J18"/>
    <mergeCell ref="A93:G93"/>
    <mergeCell ref="H93:J93"/>
    <mergeCell ref="A46:H46"/>
    <mergeCell ref="A47:H47"/>
    <mergeCell ref="A48:H48"/>
    <mergeCell ref="A49:H49"/>
    <mergeCell ref="A50:H50"/>
    <mergeCell ref="A31:J31"/>
    <mergeCell ref="A33:J33"/>
    <mergeCell ref="A82:J82"/>
    <mergeCell ref="A94:G94"/>
    <mergeCell ref="H94:J94"/>
    <mergeCell ref="A95:G95"/>
    <mergeCell ref="H95:J95"/>
    <mergeCell ref="A38:J38"/>
    <mergeCell ref="A42:J42"/>
    <mergeCell ref="A90:J90"/>
    <mergeCell ref="A91:G91"/>
    <mergeCell ref="H91:J91"/>
    <mergeCell ref="A92:G92"/>
    <mergeCell ref="H92:J92"/>
    <mergeCell ref="A57:H57"/>
    <mergeCell ref="A58:H58"/>
    <mergeCell ref="A59:H59"/>
    <mergeCell ref="A60:H60"/>
    <mergeCell ref="A51:H51"/>
    <mergeCell ref="A52:H52"/>
    <mergeCell ref="A53:H53"/>
    <mergeCell ref="A54:H54"/>
    <mergeCell ref="A55:H55"/>
    <mergeCell ref="A56:H56"/>
    <mergeCell ref="A45:H45"/>
    <mergeCell ref="A89:J89"/>
    <mergeCell ref="A99:G99"/>
    <mergeCell ref="H99:J99"/>
    <mergeCell ref="A100:G100"/>
    <mergeCell ref="H100:J100"/>
    <mergeCell ref="A101:G101"/>
    <mergeCell ref="H101:J101"/>
    <mergeCell ref="A96:G96"/>
    <mergeCell ref="H96:J96"/>
    <mergeCell ref="A97:G97"/>
    <mergeCell ref="H97:J97"/>
    <mergeCell ref="A98:G98"/>
    <mergeCell ref="H98:J98"/>
    <mergeCell ref="B108:C108"/>
    <mergeCell ref="E108:G108"/>
    <mergeCell ref="H108:J108"/>
    <mergeCell ref="B109:C109"/>
    <mergeCell ref="E109:G109"/>
    <mergeCell ref="H109:J109"/>
    <mergeCell ref="A102:G102"/>
    <mergeCell ref="H102:J102"/>
    <mergeCell ref="A104:J104"/>
    <mergeCell ref="A105:A106"/>
    <mergeCell ref="B105:C106"/>
    <mergeCell ref="D105:D106"/>
    <mergeCell ref="E105:J105"/>
    <mergeCell ref="E106:G106"/>
    <mergeCell ref="H106:J106"/>
    <mergeCell ref="A107:J107"/>
    <mergeCell ref="B112:C112"/>
    <mergeCell ref="E112:G112"/>
    <mergeCell ref="H112:J112"/>
    <mergeCell ref="B110:C110"/>
    <mergeCell ref="E110:G110"/>
    <mergeCell ref="H110:J110"/>
    <mergeCell ref="B111:C111"/>
    <mergeCell ref="E111:G111"/>
    <mergeCell ref="H111:J111"/>
    <mergeCell ref="B115:C115"/>
    <mergeCell ref="E115:G115"/>
    <mergeCell ref="H115:J115"/>
    <mergeCell ref="B116:C116"/>
    <mergeCell ref="E116:G116"/>
    <mergeCell ref="H116:J116"/>
    <mergeCell ref="B113:C113"/>
    <mergeCell ref="E113:G113"/>
    <mergeCell ref="H113:J113"/>
    <mergeCell ref="B114:C114"/>
    <mergeCell ref="E114:G114"/>
    <mergeCell ref="H114:J114"/>
    <mergeCell ref="B119:C119"/>
    <mergeCell ref="E119:G119"/>
    <mergeCell ref="H119:J119"/>
    <mergeCell ref="B120:C120"/>
    <mergeCell ref="E120:G120"/>
    <mergeCell ref="H120:J120"/>
    <mergeCell ref="B117:C117"/>
    <mergeCell ref="E117:G117"/>
    <mergeCell ref="H117:J117"/>
    <mergeCell ref="B118:C118"/>
    <mergeCell ref="E118:G118"/>
    <mergeCell ref="H118:J118"/>
    <mergeCell ref="B123:C123"/>
    <mergeCell ref="E123:G123"/>
    <mergeCell ref="H123:J123"/>
    <mergeCell ref="B124:C124"/>
    <mergeCell ref="E124:G124"/>
    <mergeCell ref="H124:J124"/>
    <mergeCell ref="B121:C121"/>
    <mergeCell ref="E121:G121"/>
    <mergeCell ref="H121:J121"/>
    <mergeCell ref="B122:C122"/>
    <mergeCell ref="E122:G122"/>
    <mergeCell ref="H122:J122"/>
    <mergeCell ref="B127:C127"/>
    <mergeCell ref="E127:G127"/>
    <mergeCell ref="H127:J127"/>
    <mergeCell ref="B128:C128"/>
    <mergeCell ref="E128:G128"/>
    <mergeCell ref="H128:J128"/>
    <mergeCell ref="B125:C125"/>
    <mergeCell ref="E125:G125"/>
    <mergeCell ref="H125:J125"/>
    <mergeCell ref="B126:C126"/>
    <mergeCell ref="E126:G126"/>
    <mergeCell ref="H126:J126"/>
    <mergeCell ref="B132:C132"/>
    <mergeCell ref="E132:G132"/>
    <mergeCell ref="H132:J132"/>
    <mergeCell ref="B131:C131"/>
    <mergeCell ref="E131:G131"/>
    <mergeCell ref="H131:J131"/>
    <mergeCell ref="B129:C129"/>
    <mergeCell ref="E129:G129"/>
    <mergeCell ref="H129:J129"/>
    <mergeCell ref="B130:C130"/>
    <mergeCell ref="E130:G130"/>
    <mergeCell ref="H130:J130"/>
    <mergeCell ref="B136:C136"/>
    <mergeCell ref="E136:G136"/>
    <mergeCell ref="H136:J136"/>
    <mergeCell ref="B133:C133"/>
    <mergeCell ref="E133:G133"/>
    <mergeCell ref="H133:J133"/>
    <mergeCell ref="B134:C134"/>
    <mergeCell ref="E134:G134"/>
    <mergeCell ref="H134:J134"/>
    <mergeCell ref="B135:C135"/>
    <mergeCell ref="E135:G135"/>
    <mergeCell ref="H135:J135"/>
    <mergeCell ref="B139:C139"/>
    <mergeCell ref="E139:G139"/>
    <mergeCell ref="H139:J139"/>
    <mergeCell ref="B140:C140"/>
    <mergeCell ref="E140:G140"/>
    <mergeCell ref="H140:J140"/>
    <mergeCell ref="B137:C137"/>
    <mergeCell ref="E137:G137"/>
    <mergeCell ref="H137:J137"/>
    <mergeCell ref="B138:C138"/>
    <mergeCell ref="E138:G138"/>
    <mergeCell ref="H138:J138"/>
    <mergeCell ref="B143:C143"/>
    <mergeCell ref="E143:G143"/>
    <mergeCell ref="H143:J143"/>
    <mergeCell ref="B141:C141"/>
    <mergeCell ref="E141:G141"/>
    <mergeCell ref="H141:J141"/>
    <mergeCell ref="B142:C142"/>
    <mergeCell ref="E142:G142"/>
    <mergeCell ref="H142:J142"/>
    <mergeCell ref="B146:C146"/>
    <mergeCell ref="E146:G146"/>
    <mergeCell ref="H146:J146"/>
    <mergeCell ref="B144:C144"/>
    <mergeCell ref="E144:G144"/>
    <mergeCell ref="H144:J144"/>
    <mergeCell ref="B145:C145"/>
    <mergeCell ref="E145:G145"/>
    <mergeCell ref="H145:J145"/>
    <mergeCell ref="B149:C149"/>
    <mergeCell ref="E149:G149"/>
    <mergeCell ref="H149:J149"/>
    <mergeCell ref="B150:C150"/>
    <mergeCell ref="E150:G150"/>
    <mergeCell ref="H150:J150"/>
    <mergeCell ref="B147:C147"/>
    <mergeCell ref="E147:G147"/>
    <mergeCell ref="H147:J147"/>
    <mergeCell ref="B148:C148"/>
    <mergeCell ref="E148:G148"/>
    <mergeCell ref="H148:J148"/>
    <mergeCell ref="B153:C153"/>
    <mergeCell ref="E153:G153"/>
    <mergeCell ref="H153:J153"/>
    <mergeCell ref="B154:C154"/>
    <mergeCell ref="E154:G154"/>
    <mergeCell ref="H154:J154"/>
    <mergeCell ref="B151:C151"/>
    <mergeCell ref="E151:G151"/>
    <mergeCell ref="H151:J151"/>
    <mergeCell ref="B152:C152"/>
    <mergeCell ref="E152:G152"/>
    <mergeCell ref="H152:J152"/>
    <mergeCell ref="B158:C158"/>
    <mergeCell ref="E158:G158"/>
    <mergeCell ref="H158:J158"/>
    <mergeCell ref="B157:C157"/>
    <mergeCell ref="E157:G157"/>
    <mergeCell ref="H157:J157"/>
    <mergeCell ref="B155:C155"/>
    <mergeCell ref="E155:G155"/>
    <mergeCell ref="H155:J155"/>
    <mergeCell ref="B156:C156"/>
    <mergeCell ref="E156:G156"/>
    <mergeCell ref="H156:J156"/>
    <mergeCell ref="B161:C161"/>
    <mergeCell ref="E161:G161"/>
    <mergeCell ref="H161:J161"/>
    <mergeCell ref="B162:C162"/>
    <mergeCell ref="E162:G162"/>
    <mergeCell ref="H162:J162"/>
    <mergeCell ref="B159:C159"/>
    <mergeCell ref="E159:G159"/>
    <mergeCell ref="H159:J159"/>
    <mergeCell ref="B160:C160"/>
    <mergeCell ref="E160:G160"/>
    <mergeCell ref="H160:J160"/>
    <mergeCell ref="B163:C163"/>
    <mergeCell ref="E163:G163"/>
    <mergeCell ref="H163:J163"/>
    <mergeCell ref="H280:J280"/>
    <mergeCell ref="D282:E282"/>
    <mergeCell ref="H285:J285"/>
    <mergeCell ref="B165:C165"/>
    <mergeCell ref="E165:G165"/>
    <mergeCell ref="H165:J165"/>
    <mergeCell ref="B166:C166"/>
    <mergeCell ref="B169:C169"/>
    <mergeCell ref="E169:G169"/>
    <mergeCell ref="H169:J169"/>
    <mergeCell ref="E166:G166"/>
    <mergeCell ref="H166:J166"/>
    <mergeCell ref="B167:C167"/>
    <mergeCell ref="E167:G167"/>
    <mergeCell ref="H167:J167"/>
    <mergeCell ref="B168:C168"/>
    <mergeCell ref="E168:G168"/>
    <mergeCell ref="H168:J168"/>
    <mergeCell ref="B172:C172"/>
    <mergeCell ref="E172:G172"/>
    <mergeCell ref="H172:J172"/>
    <mergeCell ref="B173:C173"/>
    <mergeCell ref="E173:G173"/>
    <mergeCell ref="H173:J173"/>
    <mergeCell ref="B170:C170"/>
    <mergeCell ref="E170:G170"/>
    <mergeCell ref="H170:J170"/>
    <mergeCell ref="B171:C171"/>
    <mergeCell ref="E171:G171"/>
    <mergeCell ref="H171:J171"/>
    <mergeCell ref="B176:C176"/>
    <mergeCell ref="E176:G176"/>
    <mergeCell ref="H176:J176"/>
    <mergeCell ref="B177:C177"/>
    <mergeCell ref="E177:G177"/>
    <mergeCell ref="H177:J177"/>
    <mergeCell ref="B174:C174"/>
    <mergeCell ref="E174:G174"/>
    <mergeCell ref="H174:J174"/>
    <mergeCell ref="B175:C175"/>
    <mergeCell ref="E175:G175"/>
    <mergeCell ref="H175:J175"/>
    <mergeCell ref="B180:C180"/>
    <mergeCell ref="E180:G180"/>
    <mergeCell ref="H180:J180"/>
    <mergeCell ref="B181:C181"/>
    <mergeCell ref="E181:G181"/>
    <mergeCell ref="H181:J181"/>
    <mergeCell ref="B178:C178"/>
    <mergeCell ref="E178:G178"/>
    <mergeCell ref="H178:J178"/>
    <mergeCell ref="B179:C179"/>
    <mergeCell ref="E179:G179"/>
    <mergeCell ref="H179:J179"/>
    <mergeCell ref="B184:C184"/>
    <mergeCell ref="E184:G184"/>
    <mergeCell ref="H184:J184"/>
    <mergeCell ref="B185:C185"/>
    <mergeCell ref="E185:G185"/>
    <mergeCell ref="H185:J185"/>
    <mergeCell ref="B182:C182"/>
    <mergeCell ref="E182:G182"/>
    <mergeCell ref="H182:J182"/>
    <mergeCell ref="B183:C183"/>
    <mergeCell ref="E183:G183"/>
    <mergeCell ref="H183:J183"/>
    <mergeCell ref="B189:C189"/>
    <mergeCell ref="E189:G189"/>
    <mergeCell ref="H189:J189"/>
    <mergeCell ref="B188:C188"/>
    <mergeCell ref="E188:G188"/>
    <mergeCell ref="H188:J188"/>
    <mergeCell ref="B186:C186"/>
    <mergeCell ref="E186:G186"/>
    <mergeCell ref="H186:J186"/>
    <mergeCell ref="B187:C187"/>
    <mergeCell ref="E187:G187"/>
    <mergeCell ref="H187:J187"/>
    <mergeCell ref="B193:C193"/>
    <mergeCell ref="E193:G193"/>
    <mergeCell ref="H193:J193"/>
    <mergeCell ref="B190:C190"/>
    <mergeCell ref="E190:G190"/>
    <mergeCell ref="H190:J190"/>
    <mergeCell ref="B191:C191"/>
    <mergeCell ref="E191:G191"/>
    <mergeCell ref="H191:J191"/>
    <mergeCell ref="B192:C192"/>
    <mergeCell ref="E192:G192"/>
    <mergeCell ref="H192:J192"/>
    <mergeCell ref="B196:C196"/>
    <mergeCell ref="E196:G196"/>
    <mergeCell ref="H196:J196"/>
    <mergeCell ref="B197:C197"/>
    <mergeCell ref="E197:G197"/>
    <mergeCell ref="H197:J197"/>
    <mergeCell ref="B194:C194"/>
    <mergeCell ref="E194:G194"/>
    <mergeCell ref="H194:J194"/>
    <mergeCell ref="B195:C195"/>
    <mergeCell ref="E195:G195"/>
    <mergeCell ref="H195:J195"/>
    <mergeCell ref="B200:C200"/>
    <mergeCell ref="E200:G200"/>
    <mergeCell ref="H200:J200"/>
    <mergeCell ref="B198:C198"/>
    <mergeCell ref="E198:G198"/>
    <mergeCell ref="H198:J198"/>
    <mergeCell ref="B199:C199"/>
    <mergeCell ref="E199:G199"/>
    <mergeCell ref="H199:J199"/>
    <mergeCell ref="B203:C203"/>
    <mergeCell ref="E203:G203"/>
    <mergeCell ref="H203:J203"/>
    <mergeCell ref="B201:C201"/>
    <mergeCell ref="E201:G201"/>
    <mergeCell ref="H201:J201"/>
    <mergeCell ref="B202:C202"/>
    <mergeCell ref="E202:G202"/>
    <mergeCell ref="H202:J202"/>
    <mergeCell ref="B206:C206"/>
    <mergeCell ref="E206:G206"/>
    <mergeCell ref="H206:J206"/>
    <mergeCell ref="B207:C207"/>
    <mergeCell ref="E207:G207"/>
    <mergeCell ref="H207:J207"/>
    <mergeCell ref="B204:C204"/>
    <mergeCell ref="E204:G204"/>
    <mergeCell ref="H204:J204"/>
    <mergeCell ref="B205:C205"/>
    <mergeCell ref="E205:G205"/>
    <mergeCell ref="H205:J205"/>
    <mergeCell ref="B210:C210"/>
    <mergeCell ref="E210:G210"/>
    <mergeCell ref="H210:J210"/>
    <mergeCell ref="B211:C211"/>
    <mergeCell ref="E211:G211"/>
    <mergeCell ref="H211:J211"/>
    <mergeCell ref="B208:C208"/>
    <mergeCell ref="E208:G208"/>
    <mergeCell ref="H208:J208"/>
    <mergeCell ref="B209:C209"/>
    <mergeCell ref="E209:G209"/>
    <mergeCell ref="H209:J209"/>
    <mergeCell ref="B214:C214"/>
    <mergeCell ref="E214:G214"/>
    <mergeCell ref="H214:J214"/>
    <mergeCell ref="B212:C212"/>
    <mergeCell ref="E212:G212"/>
    <mergeCell ref="H212:J212"/>
    <mergeCell ref="B213:C213"/>
    <mergeCell ref="E213:G213"/>
    <mergeCell ref="H213:J213"/>
    <mergeCell ref="B216:C216"/>
    <mergeCell ref="E216:G216"/>
    <mergeCell ref="H216:J216"/>
    <mergeCell ref="B217:C217"/>
    <mergeCell ref="E217:G217"/>
    <mergeCell ref="H217:J217"/>
    <mergeCell ref="B215:C215"/>
    <mergeCell ref="E215:G215"/>
    <mergeCell ref="H215:J215"/>
    <mergeCell ref="B220:C220"/>
    <mergeCell ref="E220:G220"/>
    <mergeCell ref="H220:J220"/>
    <mergeCell ref="B222:C222"/>
    <mergeCell ref="E222:G222"/>
    <mergeCell ref="H222:J222"/>
    <mergeCell ref="B218:C218"/>
    <mergeCell ref="E218:G218"/>
    <mergeCell ref="H218:J218"/>
    <mergeCell ref="B219:C219"/>
    <mergeCell ref="E219:G219"/>
    <mergeCell ref="H219:J219"/>
    <mergeCell ref="B225:C225"/>
    <mergeCell ref="E225:G225"/>
    <mergeCell ref="H225:J225"/>
    <mergeCell ref="B226:C226"/>
    <mergeCell ref="E226:G226"/>
    <mergeCell ref="H226:J226"/>
    <mergeCell ref="B223:C223"/>
    <mergeCell ref="E223:G223"/>
    <mergeCell ref="H223:J223"/>
    <mergeCell ref="B224:C224"/>
    <mergeCell ref="E224:G224"/>
    <mergeCell ref="H224:J224"/>
    <mergeCell ref="B228:C228"/>
    <mergeCell ref="E228:G228"/>
    <mergeCell ref="H228:J228"/>
    <mergeCell ref="B229:C229"/>
    <mergeCell ref="E229:G229"/>
    <mergeCell ref="H229:J229"/>
    <mergeCell ref="B227:C227"/>
    <mergeCell ref="E227:G227"/>
    <mergeCell ref="H227:J227"/>
    <mergeCell ref="B232:C232"/>
    <mergeCell ref="E232:G232"/>
    <mergeCell ref="H232:J232"/>
    <mergeCell ref="B233:C233"/>
    <mergeCell ref="E233:G233"/>
    <mergeCell ref="H233:J233"/>
    <mergeCell ref="B230:C230"/>
    <mergeCell ref="E230:G230"/>
    <mergeCell ref="H230:J230"/>
    <mergeCell ref="B231:C231"/>
    <mergeCell ref="E231:G231"/>
    <mergeCell ref="H231:J231"/>
    <mergeCell ref="B236:C236"/>
    <mergeCell ref="E236:G236"/>
    <mergeCell ref="H236:J236"/>
    <mergeCell ref="B237:C237"/>
    <mergeCell ref="E237:G237"/>
    <mergeCell ref="H237:J237"/>
    <mergeCell ref="B234:C234"/>
    <mergeCell ref="E234:G234"/>
    <mergeCell ref="H234:J234"/>
    <mergeCell ref="B235:C235"/>
    <mergeCell ref="E235:G235"/>
    <mergeCell ref="H235:J235"/>
    <mergeCell ref="B240:C240"/>
    <mergeCell ref="E240:G240"/>
    <mergeCell ref="H240:J240"/>
    <mergeCell ref="B241:C241"/>
    <mergeCell ref="E241:G241"/>
    <mergeCell ref="H241:J241"/>
    <mergeCell ref="B238:C238"/>
    <mergeCell ref="E238:G238"/>
    <mergeCell ref="H238:J238"/>
    <mergeCell ref="B239:C239"/>
    <mergeCell ref="E239:G239"/>
    <mergeCell ref="H239:J239"/>
    <mergeCell ref="B244:C244"/>
    <mergeCell ref="E244:G244"/>
    <mergeCell ref="H244:J244"/>
    <mergeCell ref="B242:C242"/>
    <mergeCell ref="E242:G242"/>
    <mergeCell ref="H242:J242"/>
    <mergeCell ref="B243:C243"/>
    <mergeCell ref="E243:G243"/>
    <mergeCell ref="H243:J243"/>
    <mergeCell ref="B247:C247"/>
    <mergeCell ref="E247:G247"/>
    <mergeCell ref="H247:J247"/>
    <mergeCell ref="B245:C245"/>
    <mergeCell ref="E245:G245"/>
    <mergeCell ref="H245:J245"/>
    <mergeCell ref="B246:C246"/>
    <mergeCell ref="E246:G246"/>
    <mergeCell ref="H246:J246"/>
    <mergeCell ref="B250:C250"/>
    <mergeCell ref="E250:G250"/>
    <mergeCell ref="H250:J250"/>
    <mergeCell ref="B251:C251"/>
    <mergeCell ref="E251:G251"/>
    <mergeCell ref="H251:J251"/>
    <mergeCell ref="B248:C248"/>
    <mergeCell ref="E248:G248"/>
    <mergeCell ref="H248:J248"/>
    <mergeCell ref="B249:C249"/>
    <mergeCell ref="E249:G249"/>
    <mergeCell ref="H249:J249"/>
    <mergeCell ref="B254:C254"/>
    <mergeCell ref="E254:G254"/>
    <mergeCell ref="H254:J254"/>
    <mergeCell ref="B255:C255"/>
    <mergeCell ref="E255:G255"/>
    <mergeCell ref="H255:J255"/>
    <mergeCell ref="B252:C252"/>
    <mergeCell ref="E252:G252"/>
    <mergeCell ref="H252:J252"/>
    <mergeCell ref="B253:C253"/>
    <mergeCell ref="E253:G253"/>
    <mergeCell ref="H253:J253"/>
    <mergeCell ref="B258:C258"/>
    <mergeCell ref="E258:G258"/>
    <mergeCell ref="H258:J258"/>
    <mergeCell ref="B256:C256"/>
    <mergeCell ref="E256:G256"/>
    <mergeCell ref="H256:J256"/>
    <mergeCell ref="B257:C257"/>
    <mergeCell ref="E257:G257"/>
    <mergeCell ref="H257:J257"/>
    <mergeCell ref="B260:C260"/>
    <mergeCell ref="E260:G260"/>
    <mergeCell ref="H260:J260"/>
    <mergeCell ref="B259:C259"/>
    <mergeCell ref="E259:G259"/>
    <mergeCell ref="H259:J259"/>
    <mergeCell ref="B261:C261"/>
    <mergeCell ref="B262:C262"/>
    <mergeCell ref="E261:G261"/>
    <mergeCell ref="E262:G262"/>
    <mergeCell ref="H261:J261"/>
    <mergeCell ref="H262:J262"/>
    <mergeCell ref="B264:C264"/>
    <mergeCell ref="E264:G264"/>
    <mergeCell ref="H264:J264"/>
    <mergeCell ref="B265:C265"/>
    <mergeCell ref="E265:G265"/>
    <mergeCell ref="H265:J265"/>
    <mergeCell ref="B263:C263"/>
    <mergeCell ref="E263:G263"/>
    <mergeCell ref="H263:J263"/>
    <mergeCell ref="H268:J268"/>
    <mergeCell ref="B269:C269"/>
    <mergeCell ref="E269:G269"/>
    <mergeCell ref="H269:J269"/>
    <mergeCell ref="B266:C266"/>
    <mergeCell ref="E266:G266"/>
    <mergeCell ref="H266:J266"/>
    <mergeCell ref="B267:C267"/>
    <mergeCell ref="E267:G267"/>
    <mergeCell ref="H267:J267"/>
    <mergeCell ref="B277:C277"/>
    <mergeCell ref="E277:G277"/>
    <mergeCell ref="H277:J277"/>
    <mergeCell ref="B274:C274"/>
    <mergeCell ref="E274:G274"/>
    <mergeCell ref="H274:J274"/>
    <mergeCell ref="B275:C275"/>
    <mergeCell ref="E275:G275"/>
    <mergeCell ref="H275:J275"/>
    <mergeCell ref="A164:J164"/>
    <mergeCell ref="A221:J221"/>
    <mergeCell ref="G10:J10"/>
    <mergeCell ref="J22:J23"/>
    <mergeCell ref="D20:G21"/>
    <mergeCell ref="E25:G25"/>
    <mergeCell ref="E26:G26"/>
    <mergeCell ref="B276:C276"/>
    <mergeCell ref="E276:G276"/>
    <mergeCell ref="H276:J276"/>
    <mergeCell ref="B273:C273"/>
    <mergeCell ref="E273:G273"/>
    <mergeCell ref="H273:J273"/>
    <mergeCell ref="B271:C271"/>
    <mergeCell ref="E271:G271"/>
    <mergeCell ref="H271:J271"/>
    <mergeCell ref="B272:C272"/>
    <mergeCell ref="E272:G272"/>
    <mergeCell ref="H272:J272"/>
    <mergeCell ref="B270:C270"/>
    <mergeCell ref="E270:G270"/>
    <mergeCell ref="H270:J270"/>
    <mergeCell ref="B268:C268"/>
    <mergeCell ref="E268:G268"/>
  </mergeCells>
  <printOptions horizontalCentered="1"/>
  <pageMargins left="0.6692913385826772" right="0.35433070866141736" top="0.35433070866141736" bottom="0.35433070866141736" header="0" footer="0"/>
  <pageSetup paperSize="9" scale="84" fitToHeight="5" orientation="portrait" r:id="rId1"/>
  <headerFooter alignWithMargins="0">
    <oddFooter>&amp;R&amp;P</oddFooter>
  </headerFooter>
  <rowBreaks count="2" manualBreakCount="2">
    <brk id="38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Измененный (2)</vt:lpstr>
      <vt:lpstr>'Измененный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днс</cp:lastModifiedBy>
  <cp:lastPrinted>2014-03-01T05:18:50Z</cp:lastPrinted>
  <dcterms:created xsi:type="dcterms:W3CDTF">2013-12-04T01:48:26Z</dcterms:created>
  <dcterms:modified xsi:type="dcterms:W3CDTF">2014-03-26T09:54:40Z</dcterms:modified>
</cp:coreProperties>
</file>